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21075" windowHeight="10005" activeTab="4"/>
  </bookViews>
  <sheets>
    <sheet name="Deelnemers" sheetId="1" r:id="rId1"/>
    <sheet name="Algemeen" sheetId="2" r:id="rId2"/>
    <sheet name="Toer" sheetId="3" r:id="rId3"/>
    <sheet name="Young" sheetId="4" r:id="rId4"/>
    <sheet name="Old" sheetId="5" r:id="rId5"/>
  </sheets>
  <definedNames>
    <definedName name="_xlnm.Print_Titles" localSheetId="1">'Algemeen'!$1:$2</definedName>
    <definedName name="_xlnm.Print_Titles" localSheetId="0">'Deelnemers'!$1:$2</definedName>
    <definedName name="_xlnm.Print_Area" localSheetId="1">'Algemeen'!$A$1:$AL$63</definedName>
    <definedName name="_xlnm.Print_Area" localSheetId="0">'Deelnemers'!$A$1:$J$63</definedName>
    <definedName name="_xlnm.Print_Area" localSheetId="4">'Old'!$A$1:$AL$50</definedName>
    <definedName name="_xlnm.Print_Area" localSheetId="2">'Toer'!$A$1:$AL$10</definedName>
    <definedName name="_xlnm.Print_Area" localSheetId="3">'Young'!$A$1:$AL$9</definedName>
  </definedNames>
  <calcPr fullCalcOnLoad="1"/>
</workbook>
</file>

<file path=xl/sharedStrings.xml><?xml version="1.0" encoding="utf-8"?>
<sst xmlns="http://schemas.openxmlformats.org/spreadsheetml/2006/main" count="1429" uniqueCount="339">
  <si>
    <t>nr.</t>
  </si>
  <si>
    <t>Piloot</t>
  </si>
  <si>
    <t>Verg.</t>
  </si>
  <si>
    <t>Copiloot</t>
  </si>
  <si>
    <t>Club</t>
  </si>
  <si>
    <t>Wagen</t>
  </si>
  <si>
    <t>ronde 1</t>
  </si>
  <si>
    <t>ronde 2</t>
  </si>
  <si>
    <t>ronde 3</t>
  </si>
  <si>
    <t>ronde 4</t>
  </si>
  <si>
    <t>eindstand</t>
  </si>
  <si>
    <t>Bouwjaar</t>
  </si>
  <si>
    <t>Classics</t>
  </si>
  <si>
    <t>VAS</t>
  </si>
  <si>
    <t>gemiste controles</t>
  </si>
  <si>
    <t>Te vroeg bij TK</t>
  </si>
  <si>
    <t>Te laat bij TK</t>
  </si>
  <si>
    <t>omrijroute</t>
  </si>
  <si>
    <t>RT</t>
  </si>
  <si>
    <t>totaal</t>
  </si>
  <si>
    <t>Strafpunten</t>
  </si>
  <si>
    <t>De Munck Filip</t>
  </si>
  <si>
    <t>A4790</t>
  </si>
  <si>
    <t>D'Huyvetter Marino</t>
  </si>
  <si>
    <t>D16</t>
  </si>
  <si>
    <t>MAK/-</t>
  </si>
  <si>
    <t>Alfa Romeo Guilia Super 1600</t>
  </si>
  <si>
    <t>Old Timer</t>
  </si>
  <si>
    <t>Callens Ronny</t>
  </si>
  <si>
    <t>W6089</t>
  </si>
  <si>
    <t>Deplancke Filip</t>
  </si>
  <si>
    <t>W5583</t>
  </si>
  <si>
    <t>ACP/ACP</t>
  </si>
  <si>
    <t>Ford Escort RS 2000</t>
  </si>
  <si>
    <t>Dupan Philippe</t>
  </si>
  <si>
    <t>W3984</t>
  </si>
  <si>
    <t>Dupan Anton</t>
  </si>
  <si>
    <t>W5759</t>
  </si>
  <si>
    <t>Mini Cooper S</t>
  </si>
  <si>
    <t>Raymaekers Rudi</t>
  </si>
  <si>
    <t>D25</t>
  </si>
  <si>
    <t>Budenaers Dave</t>
  </si>
  <si>
    <t>D26</t>
  </si>
  <si>
    <t>-/-</t>
  </si>
  <si>
    <t>Triumph TR3</t>
  </si>
  <si>
    <t>D'Hoe Eddy</t>
  </si>
  <si>
    <t>O5281</t>
  </si>
  <si>
    <t>Desmet Guy</t>
  </si>
  <si>
    <t>D07</t>
  </si>
  <si>
    <t>Medina/-</t>
  </si>
  <si>
    <t>MG B V8</t>
  </si>
  <si>
    <t>Horsten Guido</t>
  </si>
  <si>
    <t>A6167</t>
  </si>
  <si>
    <t>Dionys Steven</t>
  </si>
  <si>
    <t>A2601</t>
  </si>
  <si>
    <t>Titanic/Titanic</t>
  </si>
  <si>
    <t>Daf 66</t>
  </si>
  <si>
    <t>Pyck Philip</t>
  </si>
  <si>
    <t>W7196</t>
  </si>
  <si>
    <t>Pyck Aswin</t>
  </si>
  <si>
    <t>W7197</t>
  </si>
  <si>
    <t>TAC/TAC</t>
  </si>
  <si>
    <t>Opel Ascona B</t>
  </si>
  <si>
    <t>De Bruyne Jurgen</t>
  </si>
  <si>
    <t>O6214</t>
  </si>
  <si>
    <t>Messiaen Winny</t>
  </si>
  <si>
    <t>O6215</t>
  </si>
  <si>
    <t>Toyota Celica</t>
  </si>
  <si>
    <t>Stephenne Benoit</t>
  </si>
  <si>
    <t>D05</t>
  </si>
  <si>
    <t>Demortier Michaël</t>
  </si>
  <si>
    <t>D06</t>
  </si>
  <si>
    <t>Opel Ascona</t>
  </si>
  <si>
    <t>De Rooij Janhein</t>
  </si>
  <si>
    <t>D20</t>
  </si>
  <si>
    <t>De Rooij Michiel</t>
  </si>
  <si>
    <t>D21</t>
  </si>
  <si>
    <t>Alfa Romeo Jr. 1600 GT</t>
  </si>
  <si>
    <t>Rackham Leo</t>
  </si>
  <si>
    <t>A1905</t>
  </si>
  <si>
    <t>Holemans Dirk</t>
  </si>
  <si>
    <t>A1503</t>
  </si>
  <si>
    <t>Peugeot 505 Turbo Injection</t>
  </si>
  <si>
    <t>Hosten Ronny</t>
  </si>
  <si>
    <t>W1415</t>
  </si>
  <si>
    <t>Deraedt Kurt</t>
  </si>
  <si>
    <t>W7107</t>
  </si>
  <si>
    <t>Atlantic/Atlantic</t>
  </si>
  <si>
    <t>Toyota Corolla</t>
  </si>
  <si>
    <t>Vanrolleghem Lieven</t>
  </si>
  <si>
    <t>W7224</t>
  </si>
  <si>
    <t>Vanrobaeys Dirk</t>
  </si>
  <si>
    <t>W7606</t>
  </si>
  <si>
    <t>Porsche 911 SC</t>
  </si>
  <si>
    <t>Recule Michel</t>
  </si>
  <si>
    <t>A7401</t>
  </si>
  <si>
    <t>Verstraeten Gilbert</t>
  </si>
  <si>
    <t>A6898</t>
  </si>
  <si>
    <t>Altena/Titanic</t>
  </si>
  <si>
    <t>VW Polo</t>
  </si>
  <si>
    <t>Hamers Jerry</t>
  </si>
  <si>
    <t>L1475</t>
  </si>
  <si>
    <t>Claes Liliane</t>
  </si>
  <si>
    <t>L4982</t>
  </si>
  <si>
    <t>Moustache/Moustache</t>
  </si>
  <si>
    <t>Mazda RX 7</t>
  </si>
  <si>
    <t>Vanhecke Johan</t>
  </si>
  <si>
    <t>W6425</t>
  </si>
  <si>
    <t>Werniers Bert</t>
  </si>
  <si>
    <t>W6436</t>
  </si>
  <si>
    <t>Volvo 343 DL</t>
  </si>
  <si>
    <t>Decavele Gauthier</t>
  </si>
  <si>
    <t>D12</t>
  </si>
  <si>
    <t>Debusschere Emeric</t>
  </si>
  <si>
    <t>W4467</t>
  </si>
  <si>
    <t>-/Atlantic</t>
  </si>
  <si>
    <t>Triumph TR3A</t>
  </si>
  <si>
    <t>Debruyne Wim</t>
  </si>
  <si>
    <t>D18</t>
  </si>
  <si>
    <t>Devolder Steve</t>
  </si>
  <si>
    <t>D19</t>
  </si>
  <si>
    <t>MG B GT</t>
  </si>
  <si>
    <t>Vermeire Thomas</t>
  </si>
  <si>
    <t>W7288</t>
  </si>
  <si>
    <t>Vermeire Eddy</t>
  </si>
  <si>
    <t>W1360</t>
  </si>
  <si>
    <t>Ford Escort</t>
  </si>
  <si>
    <t>Goens Bjorn</t>
  </si>
  <si>
    <t>W6985</t>
  </si>
  <si>
    <t>Tulpin Laurent</t>
  </si>
  <si>
    <t>W6986</t>
  </si>
  <si>
    <t>Pappijn Nic</t>
  </si>
  <si>
    <t>W7823</t>
  </si>
  <si>
    <t>D'hoore Alexis</t>
  </si>
  <si>
    <t>W7822</t>
  </si>
  <si>
    <t>Porsche 911</t>
  </si>
  <si>
    <t>Velghe Dirk</t>
  </si>
  <si>
    <t>W6533</t>
  </si>
  <si>
    <t>Verdonckt Geert</t>
  </si>
  <si>
    <t>W5747</t>
  </si>
  <si>
    <t>Opel Manta A</t>
  </si>
  <si>
    <t>Vanacker Gino</t>
  </si>
  <si>
    <t>W6083</t>
  </si>
  <si>
    <t>Dumoulin Norbert</t>
  </si>
  <si>
    <t>W6086</t>
  </si>
  <si>
    <t>Triumph TR7</t>
  </si>
  <si>
    <t>Heytens Bram</t>
  </si>
  <si>
    <t>W7273</t>
  </si>
  <si>
    <t>Heytens Bernard</t>
  </si>
  <si>
    <t>W2565</t>
  </si>
  <si>
    <t>Opel Kadett c GT/E</t>
  </si>
  <si>
    <t>Van Minnenbruggen Walter</t>
  </si>
  <si>
    <t>D13</t>
  </si>
  <si>
    <t>Van Dolder Ad</t>
  </si>
  <si>
    <t>A5282</t>
  </si>
  <si>
    <t>-/ACP</t>
  </si>
  <si>
    <t>Alfa Romeo Guillia 1600</t>
  </si>
  <si>
    <t>Janssens David</t>
  </si>
  <si>
    <t>A1816</t>
  </si>
  <si>
    <t>Janssens Raf</t>
  </si>
  <si>
    <t>A7456</t>
  </si>
  <si>
    <t>Debacker Dirk</t>
  </si>
  <si>
    <t>W7118</t>
  </si>
  <si>
    <t>Verstraete Bert</t>
  </si>
  <si>
    <t>W7587</t>
  </si>
  <si>
    <t>Opel Kadett C Rallye 2.0E</t>
  </si>
  <si>
    <t>Aerts Robert</t>
  </si>
  <si>
    <t>D10</t>
  </si>
  <si>
    <t>Thirionet Yves</t>
  </si>
  <si>
    <t>D11</t>
  </si>
  <si>
    <t>BMW 2002TII Touring</t>
  </si>
  <si>
    <t>Heytens Bart</t>
  </si>
  <si>
    <t>W7274</t>
  </si>
  <si>
    <t>Vande Wiele Tillo</t>
  </si>
  <si>
    <t>W7272</t>
  </si>
  <si>
    <t>Ford Escort MK 2</t>
  </si>
  <si>
    <t>Vancayseele Rik</t>
  </si>
  <si>
    <t>D09</t>
  </si>
  <si>
    <t>Verthe Kenneth</t>
  </si>
  <si>
    <t>W7605</t>
  </si>
  <si>
    <t>Triumph TR7 16v</t>
  </si>
  <si>
    <t>Pacqué Kris</t>
  </si>
  <si>
    <t>D32</t>
  </si>
  <si>
    <t>Pacqué Frank</t>
  </si>
  <si>
    <t>D33</t>
  </si>
  <si>
    <t>Porsche</t>
  </si>
  <si>
    <t>van der Zalm Fons</t>
  </si>
  <si>
    <t>D40</t>
  </si>
  <si>
    <t>van der Zalm Lars</t>
  </si>
  <si>
    <t>A7924</t>
  </si>
  <si>
    <t>-/Titanic</t>
  </si>
  <si>
    <t>Ford Escort MK 2 RS2000</t>
  </si>
  <si>
    <t>Coolzaet Andy</t>
  </si>
  <si>
    <t>W6788</t>
  </si>
  <si>
    <t>Kesteloot Evelyne</t>
  </si>
  <si>
    <t>W7162</t>
  </si>
  <si>
    <t>Opel Kadett D</t>
  </si>
  <si>
    <t>Holans Rudy</t>
  </si>
  <si>
    <t>D17</t>
  </si>
  <si>
    <t>Bekaert Eddy</t>
  </si>
  <si>
    <t>W1334</t>
  </si>
  <si>
    <t>Opel Kadett 2.0 GTE</t>
  </si>
  <si>
    <t>Verhaeghe Donald</t>
  </si>
  <si>
    <t>W2040</t>
  </si>
  <si>
    <t>Vierstraete Marleen</t>
  </si>
  <si>
    <t>D08</t>
  </si>
  <si>
    <t>Atlantic/-</t>
  </si>
  <si>
    <t>Rover Vitesse 3500 V8</t>
  </si>
  <si>
    <t>Czech Joseph</t>
  </si>
  <si>
    <t>O3782</t>
  </si>
  <si>
    <t>Cracco Pablo</t>
  </si>
  <si>
    <t>W6560</t>
  </si>
  <si>
    <t>CRRT/Atlantic</t>
  </si>
  <si>
    <t>Austin Princess</t>
  </si>
  <si>
    <t>Depestel Dirk</t>
  </si>
  <si>
    <t>W7550</t>
  </si>
  <si>
    <t>Wittevrongel Luc</t>
  </si>
  <si>
    <t>W7551</t>
  </si>
  <si>
    <t>Audi Quattro</t>
  </si>
  <si>
    <t>Embo Marc</t>
  </si>
  <si>
    <t>W7828</t>
  </si>
  <si>
    <t>Bossuyt Vicky</t>
  </si>
  <si>
    <t>W7579</t>
  </si>
  <si>
    <t>BMW 315</t>
  </si>
  <si>
    <t>Ramsdam André</t>
  </si>
  <si>
    <t>O6257</t>
  </si>
  <si>
    <t>Ramsdam Iwan</t>
  </si>
  <si>
    <t>O6258</t>
  </si>
  <si>
    <t>Ford Escort MK2 RS</t>
  </si>
  <si>
    <t>Curinckx Michel</t>
  </si>
  <si>
    <t>D34</t>
  </si>
  <si>
    <t>Meeus Lydie</t>
  </si>
  <si>
    <t>D35</t>
  </si>
  <si>
    <t>Immesoete Daniël</t>
  </si>
  <si>
    <t>O1426</t>
  </si>
  <si>
    <t>Dekkers Richard</t>
  </si>
  <si>
    <t>O6274</t>
  </si>
  <si>
    <t>Opel Kadett C</t>
  </si>
  <si>
    <t>van der Zalm Jeroen</t>
  </si>
  <si>
    <t>A7916</t>
  </si>
  <si>
    <t>Zandvliet Michel</t>
  </si>
  <si>
    <t>D44</t>
  </si>
  <si>
    <t>Titanic/-</t>
  </si>
  <si>
    <t>Parijs Luc</t>
  </si>
  <si>
    <t>B5831</t>
  </si>
  <si>
    <t>Vandecasteele Franky</t>
  </si>
  <si>
    <t>B6383</t>
  </si>
  <si>
    <t>Zavelenborre/Zavelenborre</t>
  </si>
  <si>
    <t>Opel Manta Gte</t>
  </si>
  <si>
    <t>Alhberg Hans</t>
  </si>
  <si>
    <t>D02</t>
  </si>
  <si>
    <t>Jongmans Tino</t>
  </si>
  <si>
    <t>O6275</t>
  </si>
  <si>
    <t>BMW 2002 Tii</t>
  </si>
  <si>
    <t>Van Rompuy Dirk</t>
  </si>
  <si>
    <t>D01</t>
  </si>
  <si>
    <t>Vermant Kristof</t>
  </si>
  <si>
    <t>D45</t>
  </si>
  <si>
    <t>Opel Kadett</t>
  </si>
  <si>
    <t>Caignie Andy</t>
  </si>
  <si>
    <t>D23</t>
  </si>
  <si>
    <t>Benouwt Frederik</t>
  </si>
  <si>
    <t>D24</t>
  </si>
  <si>
    <t>Renault 5</t>
  </si>
  <si>
    <t>Verschaeve Jan</t>
  </si>
  <si>
    <t>W1875</t>
  </si>
  <si>
    <t>Verschaeve Steve</t>
  </si>
  <si>
    <t>W5077</t>
  </si>
  <si>
    <t>Hemicuda/Hemicuda</t>
  </si>
  <si>
    <t>Ford Escort 2000 RS</t>
  </si>
  <si>
    <t>1974</t>
  </si>
  <si>
    <t>Holemans Patrick</t>
  </si>
  <si>
    <t>A1155</t>
  </si>
  <si>
    <t>Champagne Johnny</t>
  </si>
  <si>
    <t>A2603</t>
  </si>
  <si>
    <t>Mazda 6 Sportbreak</t>
  </si>
  <si>
    <t>Toer</t>
  </si>
  <si>
    <t>Verhaeghe Rudi</t>
  </si>
  <si>
    <t>W7103</t>
  </si>
  <si>
    <t>Rommens Filip</t>
  </si>
  <si>
    <t>W6946</t>
  </si>
  <si>
    <t>Fiat Punto</t>
  </si>
  <si>
    <t>Vallaeys Philippe</t>
  </si>
  <si>
    <t>W7251</t>
  </si>
  <si>
    <t>D'Haese Caroline</t>
  </si>
  <si>
    <t>W7252</t>
  </si>
  <si>
    <t>VW Golf Cabrio</t>
  </si>
  <si>
    <t>Buyse Bart</t>
  </si>
  <si>
    <t>W4408</t>
  </si>
  <si>
    <t>Buyse Bjorn</t>
  </si>
  <si>
    <t>W5152</t>
  </si>
  <si>
    <t>KAMV/KAMV</t>
  </si>
  <si>
    <t>BMW 320</t>
  </si>
  <si>
    <t>Young</t>
  </si>
  <si>
    <t>Blondeel Birgen</t>
  </si>
  <si>
    <t>W7561</t>
  </si>
  <si>
    <t>Casselman Jurgen</t>
  </si>
  <si>
    <t>W6023</t>
  </si>
  <si>
    <t>Porsche 924</t>
  </si>
  <si>
    <t>Seynaeve Kurt</t>
  </si>
  <si>
    <t>W7633</t>
  </si>
  <si>
    <t>Vens Bjorn</t>
  </si>
  <si>
    <t>W7634</t>
  </si>
  <si>
    <t>Audi Coupé</t>
  </si>
  <si>
    <t>Muylle Jo</t>
  </si>
  <si>
    <t>O6296</t>
  </si>
  <si>
    <t>Muylle Guy</t>
  </si>
  <si>
    <t>O3742</t>
  </si>
  <si>
    <t>Subaru Impreza GT Turbo</t>
  </si>
  <si>
    <t>Toortelboom Geert</t>
  </si>
  <si>
    <t>W7629</t>
  </si>
  <si>
    <t>Derynck Wesley</t>
  </si>
  <si>
    <t>D22</t>
  </si>
  <si>
    <t>Ford Fiesta xr2i</t>
  </si>
  <si>
    <t>De Gryse David</t>
  </si>
  <si>
    <t>W7820</t>
  </si>
  <si>
    <t>Ossieur Frank</t>
  </si>
  <si>
    <t>D31</t>
  </si>
  <si>
    <t>Opel Astra Gsi</t>
  </si>
  <si>
    <t>Demey Kris</t>
  </si>
  <si>
    <t>D27</t>
  </si>
  <si>
    <t>Windels Geert</t>
  </si>
  <si>
    <t>D28</t>
  </si>
  <si>
    <t>Peugeot 205 GTI</t>
  </si>
  <si>
    <t>Vandamme Stefaan</t>
  </si>
  <si>
    <t>W7260</t>
  </si>
  <si>
    <t>Decoene Veerle</t>
  </si>
  <si>
    <t>W7259</t>
  </si>
  <si>
    <t>Subaru Impreza</t>
  </si>
  <si>
    <t>Poulmans Wim</t>
  </si>
  <si>
    <t>A7923</t>
  </si>
  <si>
    <t>Eysermans Jan</t>
  </si>
  <si>
    <t>A7930</t>
  </si>
  <si>
    <t>Volkswagen Passat</t>
  </si>
  <si>
    <t>Celis Christiaan</t>
  </si>
  <si>
    <t>A3552</t>
  </si>
  <si>
    <t>De Bock Han</t>
  </si>
  <si>
    <t>A5222</t>
  </si>
  <si>
    <t>Ford Focus TDCi</t>
  </si>
</sst>
</file>

<file path=xl/styles.xml><?xml version="1.0" encoding="utf-8"?>
<styleSheet xmlns="http://schemas.openxmlformats.org/spreadsheetml/2006/main">
  <numFmts count="18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0.000"/>
    <numFmt numFmtId="173" formatCode="00.000"/>
  </numFmts>
  <fonts count="25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hair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medium"/>
      <right/>
      <top/>
      <bottom/>
    </border>
    <border>
      <left style="medium"/>
      <right style="thin"/>
      <top style="hair"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thin"/>
      <right style="thin"/>
      <top style="medium"/>
      <bottom style="hair"/>
    </border>
    <border>
      <left/>
      <right style="medium"/>
      <top/>
      <bottom style="hair"/>
    </border>
    <border>
      <left style="medium"/>
      <right style="medium"/>
      <top/>
      <bottom style="hair"/>
    </border>
    <border>
      <left style="thin"/>
      <right style="medium"/>
      <top style="hair"/>
      <bottom style="hair"/>
    </border>
    <border>
      <left style="medium"/>
      <right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 style="hair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/>
      <right style="thin"/>
      <top style="thin"/>
      <bottom style="thin"/>
    </border>
    <border>
      <left style="medium"/>
      <right style="thin"/>
      <top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0" fontId="11" fillId="0" borderId="3" applyNumberFormat="0" applyFill="0" applyAlignment="0" applyProtection="0"/>
    <xf numFmtId="0" fontId="5" fillId="4" borderId="0" applyNumberFormat="0" applyBorder="0" applyAlignment="0" applyProtection="0"/>
    <xf numFmtId="0" fontId="8" fillId="7" borderId="1" applyNumberFormat="0" applyAlignment="0" applyProtection="0"/>
    <xf numFmtId="0" fontId="2" fillId="0" borderId="4" applyNumberFormat="0" applyFill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6" fillId="3" borderId="0" applyNumberFormat="0" applyBorder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1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9" fillId="20" borderId="9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23" fillId="0" borderId="10" xfId="57" applyFont="1" applyBorder="1">
      <alignment/>
      <protection/>
    </xf>
    <xf numFmtId="0" fontId="24" fillId="0" borderId="11" xfId="58" applyFont="1" applyFill="1" applyBorder="1">
      <alignment/>
      <protection/>
    </xf>
    <xf numFmtId="0" fontId="17" fillId="0" borderId="12" xfId="58" applyFont="1" applyFill="1" applyBorder="1" applyAlignment="1">
      <alignment horizontal="center"/>
      <protection/>
    </xf>
    <xf numFmtId="9" fontId="17" fillId="0" borderId="12" xfId="56" applyFont="1" applyFill="1" applyBorder="1" applyAlignment="1">
      <alignment horizontal="center"/>
    </xf>
    <xf numFmtId="49" fontId="17" fillId="0" borderId="13" xfId="58" applyNumberFormat="1" applyFont="1" applyFill="1" applyBorder="1" applyAlignment="1">
      <alignment horizontal="center"/>
      <protection/>
    </xf>
    <xf numFmtId="0" fontId="17" fillId="0" borderId="13" xfId="58" applyFont="1" applyFill="1" applyBorder="1" applyAlignment="1">
      <alignment horizontal="center"/>
      <protection/>
    </xf>
    <xf numFmtId="0" fontId="17" fillId="0" borderId="14" xfId="58" applyFont="1" applyFill="1" applyBorder="1" applyAlignment="1">
      <alignment horizontal="center"/>
      <protection/>
    </xf>
    <xf numFmtId="0" fontId="17" fillId="0" borderId="15" xfId="58" applyNumberFormat="1" applyFont="1" applyFill="1" applyBorder="1" applyAlignment="1">
      <alignment/>
      <protection/>
    </xf>
    <xf numFmtId="0" fontId="17" fillId="0" borderId="16" xfId="58" applyFont="1" applyFill="1" applyBorder="1">
      <alignment/>
      <protection/>
    </xf>
    <xf numFmtId="0" fontId="19" fillId="0" borderId="15" xfId="58" applyFont="1" applyFill="1" applyBorder="1">
      <alignment/>
      <protection/>
    </xf>
    <xf numFmtId="0" fontId="17" fillId="0" borderId="0" xfId="58" applyFont="1" applyFill="1" applyBorder="1">
      <alignment/>
      <protection/>
    </xf>
    <xf numFmtId="0" fontId="24" fillId="0" borderId="0" xfId="58" applyFont="1" applyFill="1" applyBorder="1">
      <alignment/>
      <protection/>
    </xf>
    <xf numFmtId="0" fontId="17" fillId="0" borderId="0" xfId="58" applyFont="1" applyFill="1">
      <alignment/>
      <protection/>
    </xf>
    <xf numFmtId="0" fontId="24" fillId="0" borderId="0" xfId="58" applyFont="1" applyFill="1">
      <alignment/>
      <protection/>
    </xf>
    <xf numFmtId="0" fontId="18" fillId="0" borderId="12" xfId="58" applyFont="1" applyFill="1" applyBorder="1" applyAlignment="1">
      <alignment vertical="center" textRotation="90"/>
      <protection/>
    </xf>
    <xf numFmtId="9" fontId="18" fillId="0" borderId="12" xfId="56" applyFont="1" applyFill="1" applyBorder="1" applyAlignment="1">
      <alignment vertical="center" textRotation="90"/>
    </xf>
    <xf numFmtId="49" fontId="18" fillId="0" borderId="13" xfId="58" applyNumberFormat="1" applyFont="1" applyFill="1" applyBorder="1" applyAlignment="1">
      <alignment vertical="center" textRotation="90"/>
      <protection/>
    </xf>
    <xf numFmtId="0" fontId="18" fillId="0" borderId="13" xfId="58" applyFont="1" applyFill="1" applyBorder="1" applyAlignment="1">
      <alignment vertical="center" textRotation="90"/>
      <protection/>
    </xf>
    <xf numFmtId="0" fontId="18" fillId="0" borderId="14" xfId="58" applyFont="1" applyFill="1" applyBorder="1" applyAlignment="1">
      <alignment horizontal="center" vertical="center" textRotation="90"/>
      <protection/>
    </xf>
    <xf numFmtId="0" fontId="18" fillId="0" borderId="15" xfId="58" applyFont="1" applyFill="1" applyBorder="1" applyAlignment="1">
      <alignment horizontal="center" vertical="center" textRotation="90"/>
      <protection/>
    </xf>
    <xf numFmtId="0" fontId="18" fillId="0" borderId="11" xfId="58" applyFont="1" applyFill="1" applyBorder="1" applyAlignment="1">
      <alignment horizontal="center" vertical="center" textRotation="90"/>
      <protection/>
    </xf>
    <xf numFmtId="0" fontId="18" fillId="0" borderId="12" xfId="58" applyFont="1" applyFill="1" applyBorder="1" applyAlignment="1">
      <alignment horizontal="center" vertical="center" textRotation="90"/>
      <protection/>
    </xf>
    <xf numFmtId="0" fontId="18" fillId="0" borderId="12" xfId="58" applyFont="1" applyFill="1" applyBorder="1" applyAlignment="1">
      <alignment horizontal="center" vertical="center" textRotation="90" wrapText="1"/>
      <protection/>
    </xf>
    <xf numFmtId="0" fontId="20" fillId="0" borderId="17" xfId="58" applyFont="1" applyFill="1" applyBorder="1" applyAlignment="1">
      <alignment vertical="center" textRotation="90"/>
      <protection/>
    </xf>
    <xf numFmtId="0" fontId="21" fillId="0" borderId="15" xfId="58" applyFont="1" applyFill="1" applyBorder="1" applyAlignment="1">
      <alignment vertical="center" textRotation="90"/>
      <protection/>
    </xf>
    <xf numFmtId="0" fontId="20" fillId="0" borderId="0" xfId="58" applyFont="1" applyFill="1" applyBorder="1" applyAlignment="1">
      <alignment vertical="center" textRotation="90"/>
      <protection/>
    </xf>
    <xf numFmtId="0" fontId="18" fillId="0" borderId="0" xfId="58" applyFont="1" applyFill="1" applyBorder="1" applyAlignment="1">
      <alignment vertical="center" textRotation="90"/>
      <protection/>
    </xf>
    <xf numFmtId="0" fontId="20" fillId="0" borderId="0" xfId="58" applyNumberFormat="1" applyFont="1" applyFill="1" applyAlignment="1">
      <alignment vertical="center" textRotation="90"/>
      <protection/>
    </xf>
    <xf numFmtId="20" fontId="20" fillId="0" borderId="0" xfId="58" applyNumberFormat="1" applyFont="1" applyFill="1" applyAlignment="1">
      <alignment vertical="center" textRotation="90"/>
      <protection/>
    </xf>
    <xf numFmtId="0" fontId="20" fillId="0" borderId="0" xfId="58" applyFont="1" applyFill="1" applyAlignment="1">
      <alignment vertical="center" textRotation="90"/>
      <protection/>
    </xf>
    <xf numFmtId="0" fontId="18" fillId="0" borderId="0" xfId="58" applyFill="1">
      <alignment/>
      <protection/>
    </xf>
    <xf numFmtId="0" fontId="20" fillId="0" borderId="18" xfId="58" applyFont="1" applyFill="1" applyBorder="1">
      <alignment/>
      <protection/>
    </xf>
    <xf numFmtId="0" fontId="18" fillId="0" borderId="19" xfId="58" applyFont="1" applyFill="1" applyBorder="1">
      <alignment/>
      <protection/>
    </xf>
    <xf numFmtId="0" fontId="18" fillId="0" borderId="19" xfId="58" applyFill="1" applyBorder="1">
      <alignment/>
      <protection/>
    </xf>
    <xf numFmtId="9" fontId="18" fillId="0" borderId="19" xfId="56" applyFont="1" applyFill="1" applyBorder="1" applyAlignment="1">
      <alignment/>
    </xf>
    <xf numFmtId="49" fontId="23" fillId="0" borderId="20" xfId="58" applyNumberFormat="1" applyFont="1" applyFill="1" applyBorder="1">
      <alignment/>
      <protection/>
    </xf>
    <xf numFmtId="0" fontId="23" fillId="0" borderId="21" xfId="58" applyFont="1" applyFill="1" applyBorder="1">
      <alignment/>
      <protection/>
    </xf>
    <xf numFmtId="0" fontId="23" fillId="0" borderId="22" xfId="58" applyFont="1" applyFill="1" applyBorder="1" applyAlignment="1" quotePrefix="1">
      <alignment horizontal="center"/>
      <protection/>
    </xf>
    <xf numFmtId="0" fontId="23" fillId="0" borderId="23" xfId="58" applyFont="1" applyFill="1" applyBorder="1">
      <alignment/>
      <protection/>
    </xf>
    <xf numFmtId="0" fontId="18" fillId="0" borderId="18" xfId="58" applyFont="1" applyFill="1" applyBorder="1">
      <alignment/>
      <protection/>
    </xf>
    <xf numFmtId="0" fontId="18" fillId="0" borderId="10" xfId="58" applyFont="1" applyFill="1" applyBorder="1">
      <alignment/>
      <protection/>
    </xf>
    <xf numFmtId="172" fontId="18" fillId="0" borderId="10" xfId="58" applyNumberFormat="1" applyFont="1" applyFill="1" applyBorder="1">
      <alignment/>
      <protection/>
    </xf>
    <xf numFmtId="172" fontId="18" fillId="20" borderId="24" xfId="58" applyNumberFormat="1" applyFont="1" applyFill="1" applyBorder="1">
      <alignment/>
      <protection/>
    </xf>
    <xf numFmtId="172" fontId="18" fillId="0" borderId="18" xfId="58" applyNumberFormat="1" applyFont="1" applyFill="1" applyBorder="1">
      <alignment/>
      <protection/>
    </xf>
    <xf numFmtId="172" fontId="20" fillId="0" borderId="25" xfId="58" applyNumberFormat="1" applyFont="1" applyFill="1" applyBorder="1">
      <alignment/>
      <protection/>
    </xf>
    <xf numFmtId="20" fontId="18" fillId="0" borderId="25" xfId="58" applyNumberFormat="1" applyFont="1" applyFill="1" applyBorder="1">
      <alignment/>
      <protection/>
    </xf>
    <xf numFmtId="20" fontId="21" fillId="0" borderId="0" xfId="58" applyNumberFormat="1" applyFont="1" applyFill="1" applyBorder="1">
      <alignment/>
      <protection/>
    </xf>
    <xf numFmtId="173" fontId="18" fillId="0" borderId="0" xfId="58" applyNumberFormat="1" applyFont="1" applyFill="1" applyBorder="1">
      <alignment/>
      <protection/>
    </xf>
    <xf numFmtId="20" fontId="18" fillId="0" borderId="0" xfId="58" applyNumberFormat="1" applyFont="1" applyFill="1" applyBorder="1">
      <alignment/>
      <protection/>
    </xf>
    <xf numFmtId="21" fontId="18" fillId="0" borderId="0" xfId="58" applyNumberFormat="1" applyFont="1" applyFill="1" applyBorder="1">
      <alignment/>
      <protection/>
    </xf>
    <xf numFmtId="0" fontId="18" fillId="0" borderId="0" xfId="58" applyNumberFormat="1" applyFont="1" applyFill="1" applyBorder="1">
      <alignment/>
      <protection/>
    </xf>
    <xf numFmtId="0" fontId="20" fillId="24" borderId="18" xfId="58" applyFont="1" applyFill="1" applyBorder="1">
      <alignment/>
      <protection/>
    </xf>
    <xf numFmtId="0" fontId="18" fillId="0" borderId="26" xfId="58" applyBorder="1" applyAlignment="1">
      <alignment horizontal="center"/>
      <protection/>
    </xf>
    <xf numFmtId="0" fontId="18" fillId="0" borderId="26" xfId="58" applyFill="1" applyBorder="1">
      <alignment/>
      <protection/>
    </xf>
    <xf numFmtId="0" fontId="18" fillId="0" borderId="26" xfId="58" applyFont="1" applyFill="1" applyBorder="1" applyAlignment="1">
      <alignment horizontal="center"/>
      <protection/>
    </xf>
    <xf numFmtId="49" fontId="22" fillId="0" borderId="26" xfId="58" applyNumberFormat="1" applyFont="1" applyFill="1" applyBorder="1" applyAlignment="1">
      <alignment/>
      <protection/>
    </xf>
    <xf numFmtId="0" fontId="23" fillId="0" borderId="26" xfId="58" applyFont="1" applyFill="1" applyBorder="1">
      <alignment/>
      <protection/>
    </xf>
    <xf numFmtId="0" fontId="23" fillId="0" borderId="26" xfId="58" applyFont="1" applyFill="1" applyBorder="1" applyAlignment="1">
      <alignment horizontal="center"/>
      <protection/>
    </xf>
    <xf numFmtId="0" fontId="18" fillId="0" borderId="10" xfId="58" applyNumberFormat="1" applyFont="1" applyFill="1" applyBorder="1">
      <alignment/>
      <protection/>
    </xf>
    <xf numFmtId="21" fontId="18" fillId="0" borderId="0" xfId="58" applyNumberFormat="1" applyFill="1">
      <alignment/>
      <protection/>
    </xf>
    <xf numFmtId="0" fontId="18" fillId="0" borderId="26" xfId="58" applyFill="1" applyBorder="1" applyAlignment="1">
      <alignment horizontal="center"/>
      <protection/>
    </xf>
    <xf numFmtId="0" fontId="18" fillId="0" borderId="26" xfId="58" applyFont="1" applyFill="1" applyBorder="1">
      <alignment/>
      <protection/>
    </xf>
    <xf numFmtId="0" fontId="18" fillId="0" borderId="0" xfId="58" applyFont="1" applyFill="1">
      <alignment/>
      <protection/>
    </xf>
    <xf numFmtId="0" fontId="18" fillId="0" borderId="18" xfId="58" applyFill="1" applyBorder="1">
      <alignment/>
      <protection/>
    </xf>
    <xf numFmtId="0" fontId="18" fillId="0" borderId="27" xfId="58" applyFill="1" applyBorder="1">
      <alignment/>
      <protection/>
    </xf>
    <xf numFmtId="9" fontId="18" fillId="0" borderId="27" xfId="56" applyFill="1" applyBorder="1" applyAlignment="1">
      <alignment/>
    </xf>
    <xf numFmtId="49" fontId="18" fillId="0" borderId="28" xfId="58" applyNumberFormat="1" applyFill="1" applyBorder="1">
      <alignment/>
      <protection/>
    </xf>
    <xf numFmtId="0" fontId="18" fillId="0" borderId="28" xfId="58" applyFill="1" applyBorder="1">
      <alignment/>
      <protection/>
    </xf>
    <xf numFmtId="0" fontId="18" fillId="0" borderId="0" xfId="58" applyFill="1" applyBorder="1" applyAlignment="1">
      <alignment horizontal="center"/>
      <protection/>
    </xf>
    <xf numFmtId="0" fontId="18" fillId="0" borderId="29" xfId="58" applyFill="1" applyBorder="1">
      <alignment/>
      <protection/>
    </xf>
    <xf numFmtId="172" fontId="18" fillId="0" borderId="28" xfId="58" applyNumberFormat="1" applyFont="1" applyFill="1" applyBorder="1">
      <alignment/>
      <protection/>
    </xf>
    <xf numFmtId="172" fontId="18" fillId="0" borderId="29" xfId="58" applyNumberFormat="1" applyFill="1" applyBorder="1">
      <alignment/>
      <protection/>
    </xf>
    <xf numFmtId="172" fontId="18" fillId="0" borderId="27" xfId="58" applyNumberFormat="1" applyFill="1" applyBorder="1">
      <alignment/>
      <protection/>
    </xf>
    <xf numFmtId="172" fontId="18" fillId="0" borderId="30" xfId="58" applyNumberFormat="1" applyFill="1" applyBorder="1">
      <alignment/>
      <protection/>
    </xf>
    <xf numFmtId="0" fontId="18" fillId="0" borderId="0" xfId="58" applyFill="1" applyBorder="1">
      <alignment/>
      <protection/>
    </xf>
    <xf numFmtId="0" fontId="21" fillId="0" borderId="0" xfId="58" applyFont="1" applyFill="1" applyBorder="1">
      <alignment/>
      <protection/>
    </xf>
    <xf numFmtId="0" fontId="18" fillId="0" borderId="0" xfId="58" applyFont="1" applyFill="1" applyBorder="1">
      <alignment/>
      <protection/>
    </xf>
    <xf numFmtId="0" fontId="18" fillId="0" borderId="0" xfId="58" applyNumberFormat="1" applyFill="1">
      <alignment/>
      <protection/>
    </xf>
    <xf numFmtId="0" fontId="17" fillId="0" borderId="11" xfId="58" applyFont="1" applyFill="1" applyBorder="1">
      <alignment/>
      <protection/>
    </xf>
    <xf numFmtId="1" fontId="17" fillId="0" borderId="15" xfId="58" applyNumberFormat="1" applyFont="1" applyFill="1" applyBorder="1">
      <alignment/>
      <protection/>
    </xf>
    <xf numFmtId="0" fontId="20" fillId="0" borderId="12" xfId="58" applyFont="1" applyFill="1" applyBorder="1" applyAlignment="1">
      <alignment vertical="center" textRotation="90"/>
      <protection/>
    </xf>
    <xf numFmtId="1" fontId="18" fillId="20" borderId="13" xfId="58" applyNumberFormat="1" applyFont="1" applyFill="1" applyBorder="1" applyAlignment="1">
      <alignment horizontal="center" vertical="center" textRotation="90"/>
      <protection/>
    </xf>
    <xf numFmtId="0" fontId="18" fillId="20" borderId="13" xfId="58" applyFont="1" applyFill="1" applyBorder="1" applyAlignment="1">
      <alignment horizontal="center" vertical="center" textRotation="90"/>
      <protection/>
    </xf>
    <xf numFmtId="1" fontId="18" fillId="0" borderId="15" xfId="58" applyNumberFormat="1" applyFont="1" applyFill="1" applyBorder="1" applyAlignment="1">
      <alignment vertical="center" textRotation="90"/>
      <protection/>
    </xf>
    <xf numFmtId="0" fontId="20" fillId="0" borderId="31" xfId="58" applyFont="1" applyFill="1" applyBorder="1">
      <alignment/>
      <protection/>
    </xf>
    <xf numFmtId="0" fontId="18" fillId="0" borderId="21" xfId="58" applyFill="1" applyBorder="1">
      <alignment/>
      <protection/>
    </xf>
    <xf numFmtId="9" fontId="18" fillId="0" borderId="21" xfId="56" applyFill="1" applyBorder="1" applyAlignment="1">
      <alignment/>
    </xf>
    <xf numFmtId="0" fontId="18" fillId="0" borderId="32" xfId="58" applyFill="1" applyBorder="1">
      <alignment/>
      <protection/>
    </xf>
    <xf numFmtId="0" fontId="18" fillId="0" borderId="32" xfId="58" applyFill="1" applyBorder="1" applyAlignment="1">
      <alignment/>
      <protection/>
    </xf>
    <xf numFmtId="0" fontId="18" fillId="0" borderId="31" xfId="58" applyFill="1" applyBorder="1">
      <alignment/>
      <protection/>
    </xf>
    <xf numFmtId="0" fontId="18" fillId="0" borderId="33" xfId="58" applyFill="1" applyBorder="1">
      <alignment/>
      <protection/>
    </xf>
    <xf numFmtId="1" fontId="18" fillId="21" borderId="34" xfId="58" applyNumberFormat="1" applyFont="1" applyFill="1" applyBorder="1">
      <alignment/>
      <protection/>
    </xf>
    <xf numFmtId="0" fontId="18" fillId="21" borderId="34" xfId="58" applyFont="1" applyFill="1" applyBorder="1">
      <alignment/>
      <protection/>
    </xf>
    <xf numFmtId="1" fontId="18" fillId="0" borderId="35" xfId="58" applyNumberFormat="1" applyFill="1" applyBorder="1">
      <alignment/>
      <protection/>
    </xf>
    <xf numFmtId="0" fontId="18" fillId="0" borderId="36" xfId="58" applyBorder="1" applyAlignment="1">
      <alignment horizontal="center"/>
      <protection/>
    </xf>
    <xf numFmtId="0" fontId="18" fillId="0" borderId="23" xfId="58" applyFill="1" applyBorder="1">
      <alignment/>
      <protection/>
    </xf>
    <xf numFmtId="0" fontId="23" fillId="0" borderId="0" xfId="58" applyFont="1" applyFill="1">
      <alignment/>
      <protection/>
    </xf>
    <xf numFmtId="0" fontId="20" fillId="0" borderId="37" xfId="58" applyFont="1" applyFill="1" applyBorder="1">
      <alignment/>
      <protection/>
    </xf>
    <xf numFmtId="0" fontId="18" fillId="0" borderId="0" xfId="58" applyFill="1" applyBorder="1" applyAlignment="1">
      <alignment/>
      <protection/>
    </xf>
    <xf numFmtId="1" fontId="18" fillId="0" borderId="28" xfId="58" applyNumberFormat="1" applyFont="1" applyFill="1" applyBorder="1">
      <alignment/>
      <protection/>
    </xf>
    <xf numFmtId="0" fontId="18" fillId="0" borderId="28" xfId="58" applyFont="1" applyFill="1" applyBorder="1">
      <alignment/>
      <protection/>
    </xf>
    <xf numFmtId="1" fontId="18" fillId="0" borderId="30" xfId="58" applyNumberFormat="1" applyFill="1" applyBorder="1">
      <alignment/>
      <protection/>
    </xf>
    <xf numFmtId="0" fontId="17" fillId="0" borderId="15" xfId="58" applyFont="1" applyFill="1" applyBorder="1">
      <alignment/>
      <protection/>
    </xf>
    <xf numFmtId="0" fontId="18" fillId="0" borderId="15" xfId="58" applyFont="1" applyFill="1" applyBorder="1" applyAlignment="1">
      <alignment vertical="center" textRotation="90"/>
      <protection/>
    </xf>
    <xf numFmtId="0" fontId="18" fillId="0" borderId="35" xfId="58" applyFill="1" applyBorder="1">
      <alignment/>
      <protection/>
    </xf>
    <xf numFmtId="0" fontId="20" fillId="0" borderId="18" xfId="58" applyFont="1" applyBorder="1">
      <alignment/>
      <protection/>
    </xf>
    <xf numFmtId="0" fontId="18" fillId="0" borderId="0" xfId="58">
      <alignment/>
      <protection/>
    </xf>
    <xf numFmtId="0" fontId="20" fillId="0" borderId="0" xfId="58" applyFont="1">
      <alignment/>
      <protection/>
    </xf>
    <xf numFmtId="0" fontId="18" fillId="0" borderId="30" xfId="58" applyFill="1" applyBorder="1">
      <alignment/>
      <protection/>
    </xf>
    <xf numFmtId="0" fontId="17" fillId="0" borderId="38" xfId="58" applyNumberFormat="1" applyFont="1" applyFill="1" applyBorder="1" applyAlignment="1">
      <alignment horizontal="center"/>
      <protection/>
    </xf>
    <xf numFmtId="0" fontId="17" fillId="0" borderId="39" xfId="58" applyNumberFormat="1" applyFont="1" applyFill="1" applyBorder="1" applyAlignment="1">
      <alignment horizontal="center"/>
      <protection/>
    </xf>
    <xf numFmtId="0" fontId="17" fillId="0" borderId="14" xfId="58" applyNumberFormat="1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Kop 1" xfId="44"/>
    <cellStyle name="Kop 2" xfId="45"/>
    <cellStyle name="Kop 3" xfId="46"/>
    <cellStyle name="Kop 4" xfId="47"/>
    <cellStyle name="Comma" xfId="48"/>
    <cellStyle name="Comma [0]" xfId="49"/>
    <cellStyle name="Currency" xfId="50"/>
    <cellStyle name="Currency [0]" xfId="51"/>
    <cellStyle name="Neutraal" xfId="52"/>
    <cellStyle name="Notitie" xfId="53"/>
    <cellStyle name="Ongeldig" xfId="54"/>
    <cellStyle name="Percent" xfId="55"/>
    <cellStyle name="Procent 2" xfId="56"/>
    <cellStyle name="Standaard 2" xfId="57"/>
    <cellStyle name="Standaard 3" xfId="58"/>
    <cellStyle name="Titel" xfId="59"/>
    <cellStyle name="Totaal" xfId="60"/>
    <cellStyle name="Uitvoer" xfId="61"/>
    <cellStyle name="Verklarende tekst" xfId="62"/>
    <cellStyle name="Waarschuwingstekst" xfId="63"/>
  </cellStyles>
  <dxfs count="6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A1:BC63"/>
  <sheetViews>
    <sheetView view="pageBreakPreview" zoomScaleSheetLayoutView="100" zoomScalePageLayoutView="0" workbookViewId="0" topLeftCell="A1">
      <selection activeCell="A1" sqref="A1"/>
    </sheetView>
  </sheetViews>
  <sheetFormatPr defaultColWidth="11.421875" defaultRowHeight="15" outlineLevelRow="1" outlineLevelCol="1"/>
  <cols>
    <col min="1" max="1" width="4.28125" style="64" bestFit="1" customWidth="1"/>
    <col min="2" max="2" width="4.421875" style="65" bestFit="1" customWidth="1"/>
    <col min="3" max="3" width="25.8515625" style="65" bestFit="1" customWidth="1"/>
    <col min="4" max="4" width="10.140625" style="65" bestFit="1" customWidth="1"/>
    <col min="5" max="5" width="24.140625" style="65" bestFit="1" customWidth="1"/>
    <col min="6" max="6" width="11.28125" style="66" bestFit="1" customWidth="1"/>
    <col min="7" max="7" width="16.7109375" style="67" bestFit="1" customWidth="1"/>
    <col min="8" max="8" width="12.7109375" style="68" customWidth="1" outlineLevel="1"/>
    <col min="9" max="9" width="5.8515625" style="69" bestFit="1" customWidth="1"/>
    <col min="10" max="10" width="8.7109375" style="31" bestFit="1" customWidth="1"/>
    <col min="11" max="11" width="8.421875" style="31" hidden="1" customWidth="1"/>
    <col min="12" max="16384" width="9.140625" style="31" customWidth="1"/>
  </cols>
  <sheetData>
    <row r="1" spans="1:11" s="14" customFormat="1" ht="16.5" thickBot="1">
      <c r="A1" s="2"/>
      <c r="B1" s="3" t="s">
        <v>0</v>
      </c>
      <c r="C1" s="3" t="s">
        <v>1</v>
      </c>
      <c r="D1" s="3" t="s">
        <v>2</v>
      </c>
      <c r="E1" s="3" t="s">
        <v>3</v>
      </c>
      <c r="F1" s="4" t="s">
        <v>2</v>
      </c>
      <c r="G1" s="5" t="s">
        <v>4</v>
      </c>
      <c r="H1" s="6" t="s">
        <v>5</v>
      </c>
      <c r="I1" s="7"/>
      <c r="J1" s="8"/>
      <c r="K1" s="8"/>
    </row>
    <row r="2" spans="1:11" ht="45.75" outlineLevel="1" thickBot="1">
      <c r="A2" s="15"/>
      <c r="B2" s="15"/>
      <c r="C2" s="15"/>
      <c r="D2" s="15"/>
      <c r="E2" s="15"/>
      <c r="F2" s="16"/>
      <c r="G2" s="17"/>
      <c r="H2" s="18"/>
      <c r="I2" s="19" t="s">
        <v>11</v>
      </c>
      <c r="J2" s="20" t="s">
        <v>12</v>
      </c>
      <c r="K2" s="20" t="s">
        <v>13</v>
      </c>
    </row>
    <row r="3" spans="1:11" ht="12.75">
      <c r="A3" s="32"/>
      <c r="B3" s="33"/>
      <c r="C3" s="34"/>
      <c r="D3" s="34"/>
      <c r="E3" s="34"/>
      <c r="F3" s="35"/>
      <c r="G3" s="36"/>
      <c r="H3" s="37"/>
      <c r="I3" s="38"/>
      <c r="J3" s="39"/>
      <c r="K3" s="39"/>
    </row>
    <row r="4" spans="1:11" ht="12.75">
      <c r="A4" s="52">
        <v>1</v>
      </c>
      <c r="B4" s="53">
        <v>1</v>
      </c>
      <c r="C4" s="54" t="s">
        <v>68</v>
      </c>
      <c r="D4" s="55" t="s">
        <v>69</v>
      </c>
      <c r="E4" s="54" t="s">
        <v>70</v>
      </c>
      <c r="F4" s="55" t="s">
        <v>71</v>
      </c>
      <c r="G4" s="56" t="s">
        <v>43</v>
      </c>
      <c r="H4" s="57" t="s">
        <v>72</v>
      </c>
      <c r="I4" s="58">
        <v>1976</v>
      </c>
      <c r="J4" s="1" t="s">
        <v>27</v>
      </c>
      <c r="K4" s="39"/>
    </row>
    <row r="5" spans="1:55" s="63" customFormat="1" ht="12.75">
      <c r="A5" s="32">
        <v>2</v>
      </c>
      <c r="B5" s="53">
        <v>2</v>
      </c>
      <c r="C5" s="54" t="s">
        <v>21</v>
      </c>
      <c r="D5" s="61" t="s">
        <v>22</v>
      </c>
      <c r="E5" s="62" t="s">
        <v>23</v>
      </c>
      <c r="F5" s="55" t="s">
        <v>24</v>
      </c>
      <c r="G5" s="56" t="s">
        <v>25</v>
      </c>
      <c r="H5" s="57" t="s">
        <v>26</v>
      </c>
      <c r="I5" s="58">
        <v>1971</v>
      </c>
      <c r="J5" s="1" t="s">
        <v>27</v>
      </c>
      <c r="K5" s="39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</row>
    <row r="6" spans="1:55" s="63" customFormat="1" ht="12.75">
      <c r="A6" s="52">
        <v>3</v>
      </c>
      <c r="B6" s="53">
        <v>3</v>
      </c>
      <c r="C6" s="54" t="s">
        <v>254</v>
      </c>
      <c r="D6" s="55" t="s">
        <v>255</v>
      </c>
      <c r="E6" s="62" t="s">
        <v>256</v>
      </c>
      <c r="F6" s="55" t="s">
        <v>257</v>
      </c>
      <c r="G6" s="56" t="s">
        <v>43</v>
      </c>
      <c r="H6" s="57" t="s">
        <v>258</v>
      </c>
      <c r="I6" s="58">
        <v>1977</v>
      </c>
      <c r="J6" s="1" t="s">
        <v>27</v>
      </c>
      <c r="K6" s="39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</row>
    <row r="7" spans="1:55" s="63" customFormat="1" ht="12.75">
      <c r="A7" s="32">
        <v>4</v>
      </c>
      <c r="B7" s="53">
        <v>4</v>
      </c>
      <c r="C7" s="62" t="s">
        <v>166</v>
      </c>
      <c r="D7" s="55" t="s">
        <v>167</v>
      </c>
      <c r="E7" s="62" t="s">
        <v>168</v>
      </c>
      <c r="F7" s="55" t="s">
        <v>169</v>
      </c>
      <c r="G7" s="56" t="s">
        <v>43</v>
      </c>
      <c r="H7" s="57" t="s">
        <v>170</v>
      </c>
      <c r="I7" s="58">
        <v>1974</v>
      </c>
      <c r="J7" s="1" t="s">
        <v>27</v>
      </c>
      <c r="K7" s="39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</row>
    <row r="8" spans="1:55" s="63" customFormat="1" ht="12.75">
      <c r="A8" s="52">
        <v>5</v>
      </c>
      <c r="B8" s="53">
        <v>5</v>
      </c>
      <c r="C8" s="54" t="s">
        <v>34</v>
      </c>
      <c r="D8" s="61" t="s">
        <v>35</v>
      </c>
      <c r="E8" s="54" t="s">
        <v>36</v>
      </c>
      <c r="F8" s="61" t="s">
        <v>37</v>
      </c>
      <c r="G8" s="56" t="s">
        <v>32</v>
      </c>
      <c r="H8" s="57" t="s">
        <v>38</v>
      </c>
      <c r="I8" s="58">
        <v>1971</v>
      </c>
      <c r="J8" s="1" t="s">
        <v>27</v>
      </c>
      <c r="K8" s="39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</row>
    <row r="9" spans="1:55" s="63" customFormat="1" ht="12.75">
      <c r="A9" s="32">
        <v>6</v>
      </c>
      <c r="B9" s="53">
        <v>7</v>
      </c>
      <c r="C9" s="54" t="s">
        <v>45</v>
      </c>
      <c r="D9" s="55" t="s">
        <v>46</v>
      </c>
      <c r="E9" s="54" t="s">
        <v>47</v>
      </c>
      <c r="F9" s="55" t="s">
        <v>48</v>
      </c>
      <c r="G9" s="56" t="s">
        <v>49</v>
      </c>
      <c r="H9" s="57" t="s">
        <v>50</v>
      </c>
      <c r="I9" s="58">
        <v>1969</v>
      </c>
      <c r="J9" s="1" t="s">
        <v>27</v>
      </c>
      <c r="K9" s="39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</row>
    <row r="10" spans="1:55" s="63" customFormat="1" ht="12.75">
      <c r="A10" s="52">
        <v>7</v>
      </c>
      <c r="B10" s="53">
        <v>8</v>
      </c>
      <c r="C10" s="62" t="s">
        <v>94</v>
      </c>
      <c r="D10" s="61" t="s">
        <v>95</v>
      </c>
      <c r="E10" s="62" t="s">
        <v>96</v>
      </c>
      <c r="F10" s="55" t="s">
        <v>97</v>
      </c>
      <c r="G10" s="56" t="s">
        <v>98</v>
      </c>
      <c r="H10" s="57" t="s">
        <v>99</v>
      </c>
      <c r="I10" s="58">
        <v>1982</v>
      </c>
      <c r="J10" s="1" t="s">
        <v>27</v>
      </c>
      <c r="K10" s="39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</row>
    <row r="11" spans="1:55" s="63" customFormat="1" ht="12.75">
      <c r="A11" s="32">
        <v>8</v>
      </c>
      <c r="B11" s="53">
        <v>9</v>
      </c>
      <c r="C11" s="62" t="s">
        <v>28</v>
      </c>
      <c r="D11" s="55" t="s">
        <v>29</v>
      </c>
      <c r="E11" s="62" t="s">
        <v>30</v>
      </c>
      <c r="F11" s="55" t="s">
        <v>31</v>
      </c>
      <c r="G11" s="56" t="s">
        <v>32</v>
      </c>
      <c r="H11" s="57" t="s">
        <v>33</v>
      </c>
      <c r="I11" s="58">
        <v>1979</v>
      </c>
      <c r="J11" s="1" t="s">
        <v>27</v>
      </c>
      <c r="K11" s="39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</row>
    <row r="12" spans="1:55" s="63" customFormat="1" ht="12.75">
      <c r="A12" s="52">
        <v>9</v>
      </c>
      <c r="B12" s="53">
        <v>10</v>
      </c>
      <c r="C12" s="54" t="s">
        <v>151</v>
      </c>
      <c r="D12" s="55" t="s">
        <v>152</v>
      </c>
      <c r="E12" s="62" t="s">
        <v>153</v>
      </c>
      <c r="F12" s="55" t="s">
        <v>154</v>
      </c>
      <c r="G12" s="56" t="s">
        <v>155</v>
      </c>
      <c r="H12" s="57" t="s">
        <v>156</v>
      </c>
      <c r="I12" s="58">
        <v>1972</v>
      </c>
      <c r="J12" s="1" t="s">
        <v>27</v>
      </c>
      <c r="K12" s="39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</row>
    <row r="13" spans="1:55" s="63" customFormat="1" ht="12.75">
      <c r="A13" s="32">
        <v>10</v>
      </c>
      <c r="B13" s="53">
        <v>11</v>
      </c>
      <c r="C13" s="54" t="s">
        <v>176</v>
      </c>
      <c r="D13" s="55" t="s">
        <v>177</v>
      </c>
      <c r="E13" s="62" t="s">
        <v>178</v>
      </c>
      <c r="F13" s="55" t="s">
        <v>179</v>
      </c>
      <c r="G13" s="56" t="s">
        <v>155</v>
      </c>
      <c r="H13" s="57" t="s">
        <v>180</v>
      </c>
      <c r="I13" s="58">
        <v>1981</v>
      </c>
      <c r="J13" s="1" t="s">
        <v>27</v>
      </c>
      <c r="K13" s="39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</row>
    <row r="14" spans="1:55" s="63" customFormat="1" ht="12.75">
      <c r="A14" s="52">
        <v>11</v>
      </c>
      <c r="B14" s="53">
        <v>12</v>
      </c>
      <c r="C14" s="54" t="s">
        <v>73</v>
      </c>
      <c r="D14" s="55" t="s">
        <v>74</v>
      </c>
      <c r="E14" s="54" t="s">
        <v>75</v>
      </c>
      <c r="F14" s="55" t="s">
        <v>76</v>
      </c>
      <c r="G14" s="56" t="s">
        <v>43</v>
      </c>
      <c r="H14" s="57" t="s">
        <v>77</v>
      </c>
      <c r="I14" s="58">
        <v>1975</v>
      </c>
      <c r="J14" s="1" t="s">
        <v>27</v>
      </c>
      <c r="K14" s="39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</row>
    <row r="15" spans="1:55" s="63" customFormat="1" ht="12.75">
      <c r="A15" s="32">
        <v>12</v>
      </c>
      <c r="B15" s="53">
        <v>13</v>
      </c>
      <c r="C15" s="54" t="s">
        <v>100</v>
      </c>
      <c r="D15" s="55" t="s">
        <v>101</v>
      </c>
      <c r="E15" s="54" t="s">
        <v>102</v>
      </c>
      <c r="F15" s="55" t="s">
        <v>103</v>
      </c>
      <c r="G15" s="56" t="s">
        <v>104</v>
      </c>
      <c r="H15" s="57" t="s">
        <v>105</v>
      </c>
      <c r="I15" s="58">
        <v>1979</v>
      </c>
      <c r="J15" s="1" t="s">
        <v>27</v>
      </c>
      <c r="K15" s="39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</row>
    <row r="16" spans="1:55" s="63" customFormat="1" ht="12.75">
      <c r="A16" s="52">
        <v>13</v>
      </c>
      <c r="B16" s="53">
        <v>14</v>
      </c>
      <c r="C16" s="62" t="s">
        <v>249</v>
      </c>
      <c r="D16" s="55" t="s">
        <v>250</v>
      </c>
      <c r="E16" s="62" t="s">
        <v>251</v>
      </c>
      <c r="F16" s="55" t="s">
        <v>252</v>
      </c>
      <c r="G16" s="56" t="s">
        <v>115</v>
      </c>
      <c r="H16" s="57" t="s">
        <v>253</v>
      </c>
      <c r="I16" s="58">
        <v>1972</v>
      </c>
      <c r="J16" s="1" t="s">
        <v>27</v>
      </c>
      <c r="K16" s="39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</row>
    <row r="17" spans="1:55" s="63" customFormat="1" ht="12.75">
      <c r="A17" s="32">
        <v>14</v>
      </c>
      <c r="B17" s="53">
        <v>15</v>
      </c>
      <c r="C17" s="54" t="s">
        <v>57</v>
      </c>
      <c r="D17" s="61" t="s">
        <v>58</v>
      </c>
      <c r="E17" s="54" t="s">
        <v>59</v>
      </c>
      <c r="F17" s="61" t="s">
        <v>60</v>
      </c>
      <c r="G17" s="56" t="s">
        <v>61</v>
      </c>
      <c r="H17" s="57" t="s">
        <v>62</v>
      </c>
      <c r="I17" s="58">
        <v>1977</v>
      </c>
      <c r="J17" s="1" t="s">
        <v>27</v>
      </c>
      <c r="K17" s="39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</row>
    <row r="18" spans="1:55" s="63" customFormat="1" ht="12.75">
      <c r="A18" s="52">
        <v>15</v>
      </c>
      <c r="B18" s="53">
        <v>16</v>
      </c>
      <c r="C18" s="54" t="s">
        <v>51</v>
      </c>
      <c r="D18" s="61" t="s">
        <v>52</v>
      </c>
      <c r="E18" s="54" t="s">
        <v>53</v>
      </c>
      <c r="F18" s="61" t="s">
        <v>54</v>
      </c>
      <c r="G18" s="56" t="s">
        <v>55</v>
      </c>
      <c r="H18" s="57" t="s">
        <v>56</v>
      </c>
      <c r="I18" s="58">
        <v>1973</v>
      </c>
      <c r="J18" s="1" t="s">
        <v>27</v>
      </c>
      <c r="K18" s="39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</row>
    <row r="19" spans="1:55" s="63" customFormat="1" ht="12.75">
      <c r="A19" s="32">
        <v>16</v>
      </c>
      <c r="B19" s="53">
        <v>17</v>
      </c>
      <c r="C19" s="54" t="s">
        <v>111</v>
      </c>
      <c r="D19" s="55" t="s">
        <v>112</v>
      </c>
      <c r="E19" s="54" t="s">
        <v>113</v>
      </c>
      <c r="F19" s="55" t="s">
        <v>114</v>
      </c>
      <c r="G19" s="56" t="s">
        <v>115</v>
      </c>
      <c r="H19" s="57" t="s">
        <v>116</v>
      </c>
      <c r="I19" s="58">
        <v>1960</v>
      </c>
      <c r="J19" s="1" t="s">
        <v>27</v>
      </c>
      <c r="K19" s="39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</row>
    <row r="20" spans="1:55" s="63" customFormat="1" ht="12.75">
      <c r="A20" s="52">
        <v>17</v>
      </c>
      <c r="B20" s="53">
        <v>18</v>
      </c>
      <c r="C20" s="62" t="s">
        <v>271</v>
      </c>
      <c r="D20" s="55" t="s">
        <v>272</v>
      </c>
      <c r="E20" s="62" t="s">
        <v>273</v>
      </c>
      <c r="F20" s="55" t="s">
        <v>274</v>
      </c>
      <c r="G20" s="56" t="s">
        <v>55</v>
      </c>
      <c r="H20" s="57" t="s">
        <v>275</v>
      </c>
      <c r="I20" s="58">
        <v>2009</v>
      </c>
      <c r="J20" s="1" t="s">
        <v>276</v>
      </c>
      <c r="K20" s="39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</row>
    <row r="21" spans="1:55" s="63" customFormat="1" ht="12.75">
      <c r="A21" s="32">
        <v>18</v>
      </c>
      <c r="B21" s="53">
        <v>19</v>
      </c>
      <c r="C21" s="54" t="s">
        <v>233</v>
      </c>
      <c r="D21" s="55" t="s">
        <v>234</v>
      </c>
      <c r="E21" s="54" t="s">
        <v>235</v>
      </c>
      <c r="F21" s="55" t="s">
        <v>236</v>
      </c>
      <c r="G21" s="56" t="s">
        <v>87</v>
      </c>
      <c r="H21" s="57" t="s">
        <v>237</v>
      </c>
      <c r="I21" s="58">
        <v>1974</v>
      </c>
      <c r="J21" s="1" t="s">
        <v>27</v>
      </c>
      <c r="K21" s="39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</row>
    <row r="22" spans="1:55" s="63" customFormat="1" ht="12.75">
      <c r="A22" s="52">
        <v>19</v>
      </c>
      <c r="B22" s="53">
        <v>20</v>
      </c>
      <c r="C22" s="54" t="s">
        <v>277</v>
      </c>
      <c r="D22" s="55" t="s">
        <v>278</v>
      </c>
      <c r="E22" s="54" t="s">
        <v>279</v>
      </c>
      <c r="F22" s="55" t="s">
        <v>280</v>
      </c>
      <c r="G22" s="56" t="s">
        <v>61</v>
      </c>
      <c r="H22" s="57" t="s">
        <v>281</v>
      </c>
      <c r="I22" s="58">
        <v>2000</v>
      </c>
      <c r="J22" s="1" t="s">
        <v>276</v>
      </c>
      <c r="K22" s="39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</row>
    <row r="23" spans="1:21" s="63" customFormat="1" ht="12.75">
      <c r="A23" s="32">
        <v>20</v>
      </c>
      <c r="B23" s="53">
        <v>21</v>
      </c>
      <c r="C23" s="54" t="s">
        <v>282</v>
      </c>
      <c r="D23" s="55" t="s">
        <v>283</v>
      </c>
      <c r="E23" s="54" t="s">
        <v>284</v>
      </c>
      <c r="F23" s="55" t="s">
        <v>285</v>
      </c>
      <c r="G23" s="56" t="s">
        <v>87</v>
      </c>
      <c r="H23" s="57" t="s">
        <v>286</v>
      </c>
      <c r="I23" s="58">
        <v>2000</v>
      </c>
      <c r="J23" s="1" t="s">
        <v>276</v>
      </c>
      <c r="K23" s="39"/>
      <c r="L23" s="31"/>
      <c r="M23" s="31"/>
      <c r="N23" s="31"/>
      <c r="O23" s="31"/>
      <c r="P23" s="31"/>
      <c r="Q23" s="31"/>
      <c r="R23" s="31"/>
      <c r="S23" s="31"/>
      <c r="T23" s="31"/>
      <c r="U23" s="31"/>
    </row>
    <row r="24" spans="1:11" s="63" customFormat="1" ht="12.75">
      <c r="A24" s="52">
        <v>21</v>
      </c>
      <c r="B24" s="53">
        <v>22</v>
      </c>
      <c r="C24" s="54" t="s">
        <v>78</v>
      </c>
      <c r="D24" s="61" t="s">
        <v>79</v>
      </c>
      <c r="E24" s="54" t="s">
        <v>80</v>
      </c>
      <c r="F24" s="61" t="s">
        <v>81</v>
      </c>
      <c r="G24" s="56" t="s">
        <v>55</v>
      </c>
      <c r="H24" s="57" t="s">
        <v>82</v>
      </c>
      <c r="I24" s="58">
        <v>1983</v>
      </c>
      <c r="J24" s="1" t="s">
        <v>27</v>
      </c>
      <c r="K24" s="39"/>
    </row>
    <row r="25" spans="1:11" s="63" customFormat="1" ht="12.75">
      <c r="A25" s="32">
        <v>22</v>
      </c>
      <c r="B25" s="53">
        <v>23</v>
      </c>
      <c r="C25" s="62" t="s">
        <v>89</v>
      </c>
      <c r="D25" s="55" t="s">
        <v>90</v>
      </c>
      <c r="E25" s="62" t="s">
        <v>91</v>
      </c>
      <c r="F25" s="55" t="s">
        <v>92</v>
      </c>
      <c r="G25" s="56" t="s">
        <v>32</v>
      </c>
      <c r="H25" s="57" t="s">
        <v>93</v>
      </c>
      <c r="I25" s="58">
        <v>1980</v>
      </c>
      <c r="J25" s="1" t="s">
        <v>27</v>
      </c>
      <c r="K25" s="39"/>
    </row>
    <row r="26" spans="1:11" s="63" customFormat="1" ht="12.75">
      <c r="A26" s="52">
        <v>23</v>
      </c>
      <c r="B26" s="53">
        <v>24</v>
      </c>
      <c r="C26" s="54" t="s">
        <v>63</v>
      </c>
      <c r="D26" s="61" t="s">
        <v>64</v>
      </c>
      <c r="E26" s="54" t="s">
        <v>65</v>
      </c>
      <c r="F26" s="61" t="s">
        <v>66</v>
      </c>
      <c r="G26" s="56" t="s">
        <v>32</v>
      </c>
      <c r="H26" s="57" t="s">
        <v>67</v>
      </c>
      <c r="I26" s="58">
        <v>1974</v>
      </c>
      <c r="J26" s="1" t="s">
        <v>27</v>
      </c>
      <c r="K26" s="39"/>
    </row>
    <row r="27" spans="1:11" s="63" customFormat="1" ht="12.75">
      <c r="A27" s="32">
        <v>24</v>
      </c>
      <c r="B27" s="53">
        <v>25</v>
      </c>
      <c r="C27" s="54" t="s">
        <v>106</v>
      </c>
      <c r="D27" s="55" t="s">
        <v>107</v>
      </c>
      <c r="E27" s="54" t="s">
        <v>108</v>
      </c>
      <c r="F27" s="55" t="s">
        <v>109</v>
      </c>
      <c r="G27" s="56" t="s">
        <v>61</v>
      </c>
      <c r="H27" s="57" t="s">
        <v>110</v>
      </c>
      <c r="I27" s="58">
        <v>1983</v>
      </c>
      <c r="J27" s="1" t="s">
        <v>27</v>
      </c>
      <c r="K27" s="39"/>
    </row>
    <row r="28" spans="1:11" s="63" customFormat="1" ht="12.75">
      <c r="A28" s="52">
        <v>25</v>
      </c>
      <c r="B28" s="53">
        <v>26</v>
      </c>
      <c r="C28" s="54" t="s">
        <v>136</v>
      </c>
      <c r="D28" s="61" t="s">
        <v>137</v>
      </c>
      <c r="E28" s="54" t="s">
        <v>138</v>
      </c>
      <c r="F28" s="55" t="s">
        <v>139</v>
      </c>
      <c r="G28" s="56" t="s">
        <v>32</v>
      </c>
      <c r="H28" s="57" t="s">
        <v>140</v>
      </c>
      <c r="I28" s="58">
        <v>1973</v>
      </c>
      <c r="J28" s="1" t="s">
        <v>27</v>
      </c>
      <c r="K28" s="39"/>
    </row>
    <row r="29" spans="1:11" s="63" customFormat="1" ht="12.75">
      <c r="A29" s="32">
        <v>26</v>
      </c>
      <c r="B29" s="53">
        <v>27</v>
      </c>
      <c r="C29" s="54" t="s">
        <v>229</v>
      </c>
      <c r="D29" s="55" t="s">
        <v>230</v>
      </c>
      <c r="E29" s="54" t="s">
        <v>231</v>
      </c>
      <c r="F29" s="55" t="s">
        <v>232</v>
      </c>
      <c r="G29" s="56" t="s">
        <v>43</v>
      </c>
      <c r="H29" s="57" t="s">
        <v>44</v>
      </c>
      <c r="I29" s="58">
        <v>1957</v>
      </c>
      <c r="J29" s="1" t="s">
        <v>27</v>
      </c>
      <c r="K29" s="39"/>
    </row>
    <row r="30" spans="1:11" s="63" customFormat="1" ht="12.75">
      <c r="A30" s="52">
        <v>27</v>
      </c>
      <c r="B30" s="53">
        <v>28</v>
      </c>
      <c r="C30" s="62" t="s">
        <v>122</v>
      </c>
      <c r="D30" s="61" t="s">
        <v>123</v>
      </c>
      <c r="E30" s="62" t="s">
        <v>124</v>
      </c>
      <c r="F30" s="55" t="s">
        <v>125</v>
      </c>
      <c r="G30" s="56" t="s">
        <v>61</v>
      </c>
      <c r="H30" s="57" t="s">
        <v>126</v>
      </c>
      <c r="I30" s="58">
        <v>1978</v>
      </c>
      <c r="J30" s="1" t="s">
        <v>27</v>
      </c>
      <c r="K30" s="39"/>
    </row>
    <row r="31" spans="1:11" s="63" customFormat="1" ht="12.75">
      <c r="A31" s="32">
        <v>28</v>
      </c>
      <c r="B31" s="53">
        <v>29</v>
      </c>
      <c r="C31" s="54" t="s">
        <v>264</v>
      </c>
      <c r="D31" s="61" t="s">
        <v>265</v>
      </c>
      <c r="E31" s="54" t="s">
        <v>266</v>
      </c>
      <c r="F31" s="55" t="s">
        <v>267</v>
      </c>
      <c r="G31" s="56" t="s">
        <v>268</v>
      </c>
      <c r="H31" s="57" t="s">
        <v>269</v>
      </c>
      <c r="I31" s="58" t="s">
        <v>270</v>
      </c>
      <c r="J31" s="1" t="s">
        <v>27</v>
      </c>
      <c r="K31" s="39"/>
    </row>
    <row r="32" spans="1:11" s="63" customFormat="1" ht="12.75">
      <c r="A32" s="52">
        <v>29</v>
      </c>
      <c r="B32" s="53">
        <v>30</v>
      </c>
      <c r="C32" s="54" t="s">
        <v>161</v>
      </c>
      <c r="D32" s="61" t="s">
        <v>162</v>
      </c>
      <c r="E32" s="54" t="s">
        <v>163</v>
      </c>
      <c r="F32" s="61" t="s">
        <v>164</v>
      </c>
      <c r="G32" s="56" t="s">
        <v>61</v>
      </c>
      <c r="H32" s="57" t="s">
        <v>165</v>
      </c>
      <c r="I32" s="58">
        <v>1978</v>
      </c>
      <c r="J32" s="1" t="s">
        <v>27</v>
      </c>
      <c r="K32" s="39"/>
    </row>
    <row r="33" spans="1:11" s="63" customFormat="1" ht="12.75">
      <c r="A33" s="32">
        <v>30</v>
      </c>
      <c r="B33" s="53">
        <v>31</v>
      </c>
      <c r="C33" s="62" t="s">
        <v>39</v>
      </c>
      <c r="D33" s="55" t="s">
        <v>40</v>
      </c>
      <c r="E33" s="62" t="s">
        <v>41</v>
      </c>
      <c r="F33" s="55" t="s">
        <v>42</v>
      </c>
      <c r="G33" s="56" t="s">
        <v>43</v>
      </c>
      <c r="H33" s="57" t="s">
        <v>44</v>
      </c>
      <c r="I33" s="58">
        <v>1959</v>
      </c>
      <c r="J33" s="1" t="s">
        <v>27</v>
      </c>
      <c r="K33" s="39"/>
    </row>
    <row r="34" spans="1:11" s="63" customFormat="1" ht="12.75">
      <c r="A34" s="52">
        <v>31</v>
      </c>
      <c r="B34" s="53">
        <v>32</v>
      </c>
      <c r="C34" s="62" t="s">
        <v>83</v>
      </c>
      <c r="D34" s="61" t="s">
        <v>84</v>
      </c>
      <c r="E34" s="62" t="s">
        <v>85</v>
      </c>
      <c r="F34" s="61" t="s">
        <v>86</v>
      </c>
      <c r="G34" s="56" t="s">
        <v>87</v>
      </c>
      <c r="H34" s="57" t="s">
        <v>88</v>
      </c>
      <c r="I34" s="58">
        <v>1974</v>
      </c>
      <c r="J34" s="1" t="s">
        <v>27</v>
      </c>
      <c r="K34" s="39"/>
    </row>
    <row r="35" spans="1:11" s="63" customFormat="1" ht="12.75">
      <c r="A35" s="32">
        <v>32</v>
      </c>
      <c r="B35" s="53">
        <v>33</v>
      </c>
      <c r="C35" s="62" t="s">
        <v>197</v>
      </c>
      <c r="D35" s="55" t="s">
        <v>198</v>
      </c>
      <c r="E35" s="62" t="s">
        <v>199</v>
      </c>
      <c r="F35" s="55" t="s">
        <v>200</v>
      </c>
      <c r="G35" s="56" t="s">
        <v>115</v>
      </c>
      <c r="H35" s="57" t="s">
        <v>201</v>
      </c>
      <c r="I35" s="58">
        <v>1978</v>
      </c>
      <c r="J35" s="1" t="s">
        <v>27</v>
      </c>
      <c r="K35" s="39"/>
    </row>
    <row r="36" spans="1:11" s="63" customFormat="1" ht="12.75">
      <c r="A36" s="52">
        <v>33</v>
      </c>
      <c r="B36" s="53">
        <v>34</v>
      </c>
      <c r="C36" s="62" t="s">
        <v>117</v>
      </c>
      <c r="D36" s="55" t="s">
        <v>118</v>
      </c>
      <c r="E36" s="62" t="s">
        <v>119</v>
      </c>
      <c r="F36" s="55" t="s">
        <v>120</v>
      </c>
      <c r="G36" s="56" t="s">
        <v>43</v>
      </c>
      <c r="H36" s="57" t="s">
        <v>121</v>
      </c>
      <c r="I36" s="58">
        <v>1971</v>
      </c>
      <c r="J36" s="1" t="s">
        <v>27</v>
      </c>
      <c r="K36" s="39"/>
    </row>
    <row r="37" spans="1:11" s="63" customFormat="1" ht="12.75">
      <c r="A37" s="32">
        <v>34</v>
      </c>
      <c r="B37" s="53">
        <v>35</v>
      </c>
      <c r="C37" s="62" t="s">
        <v>287</v>
      </c>
      <c r="D37" s="55" t="s">
        <v>288</v>
      </c>
      <c r="E37" s="62" t="s">
        <v>289</v>
      </c>
      <c r="F37" s="55" t="s">
        <v>290</v>
      </c>
      <c r="G37" s="56" t="s">
        <v>291</v>
      </c>
      <c r="H37" s="57" t="s">
        <v>292</v>
      </c>
      <c r="I37" s="58">
        <v>1993</v>
      </c>
      <c r="J37" s="1" t="s">
        <v>293</v>
      </c>
      <c r="K37" s="39"/>
    </row>
    <row r="38" spans="1:11" s="63" customFormat="1" ht="12.75">
      <c r="A38" s="52">
        <v>35</v>
      </c>
      <c r="B38" s="53">
        <v>36</v>
      </c>
      <c r="C38" s="54" t="s">
        <v>294</v>
      </c>
      <c r="D38" s="55" t="s">
        <v>295</v>
      </c>
      <c r="E38" s="54" t="s">
        <v>296</v>
      </c>
      <c r="F38" s="61" t="s">
        <v>297</v>
      </c>
      <c r="G38" s="56" t="s">
        <v>61</v>
      </c>
      <c r="H38" s="57" t="s">
        <v>298</v>
      </c>
      <c r="I38" s="58">
        <v>1987</v>
      </c>
      <c r="J38" s="1" t="s">
        <v>293</v>
      </c>
      <c r="K38" s="39"/>
    </row>
    <row r="39" spans="1:11" s="63" customFormat="1" ht="12.75">
      <c r="A39" s="32">
        <v>36</v>
      </c>
      <c r="B39" s="53">
        <v>37</v>
      </c>
      <c r="C39" s="54" t="s">
        <v>171</v>
      </c>
      <c r="D39" s="61" t="s">
        <v>172</v>
      </c>
      <c r="E39" s="54" t="s">
        <v>173</v>
      </c>
      <c r="F39" s="61" t="s">
        <v>174</v>
      </c>
      <c r="G39" s="56" t="s">
        <v>61</v>
      </c>
      <c r="H39" s="57" t="s">
        <v>175</v>
      </c>
      <c r="I39" s="58">
        <v>1978</v>
      </c>
      <c r="J39" s="1" t="s">
        <v>27</v>
      </c>
      <c r="K39" s="39"/>
    </row>
    <row r="40" spans="1:11" s="63" customFormat="1" ht="12.75">
      <c r="A40" s="52">
        <v>37</v>
      </c>
      <c r="B40" s="53">
        <v>38</v>
      </c>
      <c r="C40" s="54" t="s">
        <v>146</v>
      </c>
      <c r="D40" s="55" t="s">
        <v>147</v>
      </c>
      <c r="E40" s="54" t="s">
        <v>148</v>
      </c>
      <c r="F40" s="55" t="s">
        <v>149</v>
      </c>
      <c r="G40" s="56" t="s">
        <v>61</v>
      </c>
      <c r="H40" s="57" t="s">
        <v>150</v>
      </c>
      <c r="I40" s="58">
        <v>1976</v>
      </c>
      <c r="J40" s="1" t="s">
        <v>27</v>
      </c>
      <c r="K40" s="39"/>
    </row>
    <row r="41" spans="1:11" s="63" customFormat="1" ht="12.75">
      <c r="A41" s="32">
        <v>38</v>
      </c>
      <c r="B41" s="53">
        <v>39</v>
      </c>
      <c r="C41" s="54" t="s">
        <v>127</v>
      </c>
      <c r="D41" s="55" t="s">
        <v>128</v>
      </c>
      <c r="E41" s="54" t="s">
        <v>129</v>
      </c>
      <c r="F41" s="55" t="s">
        <v>130</v>
      </c>
      <c r="G41" s="56" t="s">
        <v>87</v>
      </c>
      <c r="H41" s="57" t="s">
        <v>126</v>
      </c>
      <c r="I41" s="58">
        <v>1972</v>
      </c>
      <c r="J41" s="1" t="s">
        <v>27</v>
      </c>
      <c r="K41" s="39"/>
    </row>
    <row r="42" spans="1:11" s="63" customFormat="1" ht="12.75">
      <c r="A42" s="52">
        <v>39</v>
      </c>
      <c r="B42" s="53">
        <v>40</v>
      </c>
      <c r="C42" s="62" t="s">
        <v>208</v>
      </c>
      <c r="D42" s="55" t="s">
        <v>209</v>
      </c>
      <c r="E42" s="54" t="s">
        <v>210</v>
      </c>
      <c r="F42" s="55" t="s">
        <v>211</v>
      </c>
      <c r="G42" s="56" t="s">
        <v>212</v>
      </c>
      <c r="H42" s="57" t="s">
        <v>213</v>
      </c>
      <c r="I42" s="58">
        <v>1978</v>
      </c>
      <c r="J42" s="1" t="s">
        <v>27</v>
      </c>
      <c r="K42" s="39"/>
    </row>
    <row r="43" spans="1:11" s="63" customFormat="1" ht="12.75">
      <c r="A43" s="32">
        <v>40</v>
      </c>
      <c r="B43" s="53">
        <v>41</v>
      </c>
      <c r="C43" s="62" t="s">
        <v>224</v>
      </c>
      <c r="D43" s="61" t="s">
        <v>225</v>
      </c>
      <c r="E43" s="62" t="s">
        <v>226</v>
      </c>
      <c r="F43" s="55" t="s">
        <v>227</v>
      </c>
      <c r="G43" s="56" t="s">
        <v>61</v>
      </c>
      <c r="H43" s="57" t="s">
        <v>228</v>
      </c>
      <c r="I43" s="58">
        <v>1980</v>
      </c>
      <c r="J43" s="1" t="s">
        <v>27</v>
      </c>
      <c r="K43" s="39"/>
    </row>
    <row r="44" spans="1:11" s="63" customFormat="1" ht="12.75">
      <c r="A44" s="52">
        <v>41</v>
      </c>
      <c r="B44" s="53">
        <v>42</v>
      </c>
      <c r="C44" s="62" t="s">
        <v>214</v>
      </c>
      <c r="D44" s="61" t="s">
        <v>215</v>
      </c>
      <c r="E44" s="62" t="s">
        <v>216</v>
      </c>
      <c r="F44" s="61" t="s">
        <v>217</v>
      </c>
      <c r="G44" s="56" t="s">
        <v>61</v>
      </c>
      <c r="H44" s="57" t="s">
        <v>218</v>
      </c>
      <c r="I44" s="58">
        <v>1981</v>
      </c>
      <c r="J44" s="1" t="s">
        <v>27</v>
      </c>
      <c r="K44" s="39"/>
    </row>
    <row r="45" spans="1:11" s="63" customFormat="1" ht="12.75">
      <c r="A45" s="32">
        <v>42</v>
      </c>
      <c r="B45" s="53">
        <v>43</v>
      </c>
      <c r="C45" s="54" t="s">
        <v>181</v>
      </c>
      <c r="D45" s="55" t="s">
        <v>182</v>
      </c>
      <c r="E45" s="54" t="s">
        <v>183</v>
      </c>
      <c r="F45" s="55" t="s">
        <v>184</v>
      </c>
      <c r="G45" s="56" t="s">
        <v>43</v>
      </c>
      <c r="H45" s="57" t="s">
        <v>185</v>
      </c>
      <c r="I45" s="58">
        <v>1968</v>
      </c>
      <c r="J45" s="1" t="s">
        <v>27</v>
      </c>
      <c r="K45" s="39"/>
    </row>
    <row r="46" spans="1:11" s="63" customFormat="1" ht="12.75">
      <c r="A46" s="52">
        <v>43</v>
      </c>
      <c r="B46" s="53">
        <v>44</v>
      </c>
      <c r="C46" s="54" t="s">
        <v>131</v>
      </c>
      <c r="D46" s="55" t="s">
        <v>132</v>
      </c>
      <c r="E46" s="54" t="s">
        <v>133</v>
      </c>
      <c r="F46" s="55" t="s">
        <v>134</v>
      </c>
      <c r="G46" s="56" t="s">
        <v>87</v>
      </c>
      <c r="H46" s="57" t="s">
        <v>135</v>
      </c>
      <c r="I46" s="58">
        <v>1979</v>
      </c>
      <c r="J46" s="1" t="s">
        <v>27</v>
      </c>
      <c r="K46" s="39"/>
    </row>
    <row r="47" spans="1:11" s="63" customFormat="1" ht="12.75">
      <c r="A47" s="32">
        <v>44</v>
      </c>
      <c r="B47" s="53">
        <v>45</v>
      </c>
      <c r="C47" s="62" t="s">
        <v>299</v>
      </c>
      <c r="D47" s="55" t="s">
        <v>300</v>
      </c>
      <c r="E47" s="62" t="s">
        <v>301</v>
      </c>
      <c r="F47" s="55" t="s">
        <v>302</v>
      </c>
      <c r="G47" s="56" t="s">
        <v>61</v>
      </c>
      <c r="H47" s="57" t="s">
        <v>303</v>
      </c>
      <c r="I47" s="58">
        <v>1992</v>
      </c>
      <c r="J47" s="1" t="s">
        <v>293</v>
      </c>
      <c r="K47" s="39"/>
    </row>
    <row r="48" spans="1:11" s="63" customFormat="1" ht="12.75">
      <c r="A48" s="52">
        <v>45</v>
      </c>
      <c r="B48" s="53">
        <v>46</v>
      </c>
      <c r="C48" s="62" t="s">
        <v>186</v>
      </c>
      <c r="D48" s="55" t="s">
        <v>187</v>
      </c>
      <c r="E48" s="62" t="s">
        <v>188</v>
      </c>
      <c r="F48" s="55" t="s">
        <v>189</v>
      </c>
      <c r="G48" s="56" t="s">
        <v>190</v>
      </c>
      <c r="H48" s="57" t="s">
        <v>191</v>
      </c>
      <c r="I48" s="58">
        <v>1978</v>
      </c>
      <c r="J48" s="1" t="s">
        <v>27</v>
      </c>
      <c r="K48" s="39"/>
    </row>
    <row r="49" spans="1:11" s="63" customFormat="1" ht="12.75">
      <c r="A49" s="32">
        <v>46</v>
      </c>
      <c r="B49" s="53">
        <v>47</v>
      </c>
      <c r="C49" s="54" t="s">
        <v>141</v>
      </c>
      <c r="D49" s="61" t="s">
        <v>142</v>
      </c>
      <c r="E49" s="54" t="s">
        <v>143</v>
      </c>
      <c r="F49" s="61" t="s">
        <v>144</v>
      </c>
      <c r="G49" s="56" t="s">
        <v>32</v>
      </c>
      <c r="H49" s="57" t="s">
        <v>145</v>
      </c>
      <c r="I49" s="58">
        <v>1977</v>
      </c>
      <c r="J49" s="1" t="s">
        <v>27</v>
      </c>
      <c r="K49" s="39"/>
    </row>
    <row r="50" spans="1:11" s="63" customFormat="1" ht="12.75">
      <c r="A50" s="52">
        <v>47</v>
      </c>
      <c r="B50" s="53">
        <v>48</v>
      </c>
      <c r="C50" s="62" t="s">
        <v>238</v>
      </c>
      <c r="D50" s="55" t="s">
        <v>239</v>
      </c>
      <c r="E50" s="62" t="s">
        <v>240</v>
      </c>
      <c r="F50" s="55" t="s">
        <v>241</v>
      </c>
      <c r="G50" s="56" t="s">
        <v>242</v>
      </c>
      <c r="H50" s="57" t="s">
        <v>191</v>
      </c>
      <c r="I50" s="58">
        <v>1978</v>
      </c>
      <c r="J50" s="1" t="s">
        <v>27</v>
      </c>
      <c r="K50" s="39"/>
    </row>
    <row r="51" spans="1:11" s="63" customFormat="1" ht="12.75">
      <c r="A51" s="32">
        <v>48</v>
      </c>
      <c r="B51" s="53">
        <v>49</v>
      </c>
      <c r="C51" s="62" t="s">
        <v>304</v>
      </c>
      <c r="D51" s="55" t="s">
        <v>305</v>
      </c>
      <c r="E51" s="62" t="s">
        <v>306</v>
      </c>
      <c r="F51" s="55" t="s">
        <v>307</v>
      </c>
      <c r="G51" s="56" t="s">
        <v>268</v>
      </c>
      <c r="H51" s="57" t="s">
        <v>308</v>
      </c>
      <c r="I51" s="58">
        <v>1996</v>
      </c>
      <c r="J51" s="1" t="s">
        <v>276</v>
      </c>
      <c r="K51" s="39"/>
    </row>
    <row r="52" spans="1:11" s="63" customFormat="1" ht="12.75">
      <c r="A52" s="52">
        <v>49</v>
      </c>
      <c r="B52" s="53">
        <v>50</v>
      </c>
      <c r="C52" s="54" t="s">
        <v>309</v>
      </c>
      <c r="D52" s="61" t="s">
        <v>310</v>
      </c>
      <c r="E52" s="62" t="s">
        <v>311</v>
      </c>
      <c r="F52" s="55" t="s">
        <v>312</v>
      </c>
      <c r="G52" s="56" t="s">
        <v>206</v>
      </c>
      <c r="H52" s="57" t="s">
        <v>313</v>
      </c>
      <c r="I52" s="58">
        <v>1990</v>
      </c>
      <c r="J52" s="1" t="s">
        <v>293</v>
      </c>
      <c r="K52" s="39"/>
    </row>
    <row r="53" spans="1:11" ht="12.75">
      <c r="A53" s="32">
        <v>50</v>
      </c>
      <c r="B53" s="53">
        <v>51</v>
      </c>
      <c r="C53" s="62" t="s">
        <v>259</v>
      </c>
      <c r="D53" s="55" t="s">
        <v>260</v>
      </c>
      <c r="E53" s="54" t="s">
        <v>261</v>
      </c>
      <c r="F53" s="55" t="s">
        <v>262</v>
      </c>
      <c r="G53" s="56" t="s">
        <v>43</v>
      </c>
      <c r="H53" s="57" t="s">
        <v>263</v>
      </c>
      <c r="I53" s="58">
        <v>1984</v>
      </c>
      <c r="J53" s="1" t="s">
        <v>27</v>
      </c>
      <c r="K53" s="39"/>
    </row>
    <row r="54" spans="1:11" ht="12.75">
      <c r="A54" s="52">
        <v>51</v>
      </c>
      <c r="B54" s="53">
        <v>52</v>
      </c>
      <c r="C54" s="62" t="s">
        <v>157</v>
      </c>
      <c r="D54" s="61" t="s">
        <v>158</v>
      </c>
      <c r="E54" s="62" t="s">
        <v>159</v>
      </c>
      <c r="F54" s="61" t="s">
        <v>160</v>
      </c>
      <c r="G54" s="56" t="s">
        <v>55</v>
      </c>
      <c r="H54" s="57" t="s">
        <v>72</v>
      </c>
      <c r="I54" s="58">
        <v>1978</v>
      </c>
      <c r="J54" s="1" t="s">
        <v>27</v>
      </c>
      <c r="K54" s="39"/>
    </row>
    <row r="55" spans="1:11" ht="12.75">
      <c r="A55" s="32">
        <v>52</v>
      </c>
      <c r="B55" s="53">
        <v>53</v>
      </c>
      <c r="C55" s="62" t="s">
        <v>243</v>
      </c>
      <c r="D55" s="61" t="s">
        <v>244</v>
      </c>
      <c r="E55" s="62" t="s">
        <v>245</v>
      </c>
      <c r="F55" s="61" t="s">
        <v>246</v>
      </c>
      <c r="G55" s="56" t="s">
        <v>247</v>
      </c>
      <c r="H55" s="57" t="s">
        <v>248</v>
      </c>
      <c r="I55" s="58">
        <v>1979</v>
      </c>
      <c r="J55" s="1" t="s">
        <v>27</v>
      </c>
      <c r="K55" s="39"/>
    </row>
    <row r="56" spans="1:11" ht="12.75">
      <c r="A56" s="52">
        <v>53</v>
      </c>
      <c r="B56" s="53">
        <v>54</v>
      </c>
      <c r="C56" s="54" t="s">
        <v>314</v>
      </c>
      <c r="D56" s="61" t="s">
        <v>315</v>
      </c>
      <c r="E56" s="62" t="s">
        <v>316</v>
      </c>
      <c r="F56" s="55" t="s">
        <v>317</v>
      </c>
      <c r="G56" s="56" t="s">
        <v>206</v>
      </c>
      <c r="H56" s="57" t="s">
        <v>318</v>
      </c>
      <c r="I56" s="58">
        <v>1993</v>
      </c>
      <c r="J56" s="1" t="s">
        <v>293</v>
      </c>
      <c r="K56" s="39"/>
    </row>
    <row r="57" spans="1:11" ht="12.75">
      <c r="A57" s="32">
        <v>54</v>
      </c>
      <c r="B57" s="53">
        <v>55</v>
      </c>
      <c r="C57" s="54" t="s">
        <v>319</v>
      </c>
      <c r="D57" s="55" t="s">
        <v>320</v>
      </c>
      <c r="E57" s="54" t="s">
        <v>321</v>
      </c>
      <c r="F57" s="55" t="s">
        <v>322</v>
      </c>
      <c r="G57" s="56" t="s">
        <v>43</v>
      </c>
      <c r="H57" s="57" t="s">
        <v>323</v>
      </c>
      <c r="I57" s="58">
        <v>1987</v>
      </c>
      <c r="J57" s="1" t="s">
        <v>293</v>
      </c>
      <c r="K57" s="39"/>
    </row>
    <row r="58" spans="1:11" ht="12.75">
      <c r="A58" s="52">
        <v>55</v>
      </c>
      <c r="B58" s="53">
        <v>56</v>
      </c>
      <c r="C58" s="54" t="s">
        <v>219</v>
      </c>
      <c r="D58" s="55" t="s">
        <v>220</v>
      </c>
      <c r="E58" s="62" t="s">
        <v>221</v>
      </c>
      <c r="F58" s="55" t="s">
        <v>222</v>
      </c>
      <c r="G58" s="56" t="s">
        <v>87</v>
      </c>
      <c r="H58" s="57" t="s">
        <v>223</v>
      </c>
      <c r="I58" s="58">
        <v>1982</v>
      </c>
      <c r="J58" s="1" t="s">
        <v>27</v>
      </c>
      <c r="K58" s="39"/>
    </row>
    <row r="59" spans="1:10" ht="12.75">
      <c r="A59" s="32">
        <v>56</v>
      </c>
      <c r="B59" s="53">
        <v>57</v>
      </c>
      <c r="C59" s="62" t="s">
        <v>192</v>
      </c>
      <c r="D59" s="55" t="s">
        <v>193</v>
      </c>
      <c r="E59" s="62" t="s">
        <v>194</v>
      </c>
      <c r="F59" s="55" t="s">
        <v>195</v>
      </c>
      <c r="G59" s="56" t="s">
        <v>87</v>
      </c>
      <c r="H59" s="57" t="s">
        <v>196</v>
      </c>
      <c r="I59" s="58">
        <v>1984</v>
      </c>
      <c r="J59" s="1" t="s">
        <v>27</v>
      </c>
    </row>
    <row r="60" spans="1:10" ht="12.75">
      <c r="A60" s="52">
        <v>57</v>
      </c>
      <c r="B60" s="53">
        <v>58</v>
      </c>
      <c r="C60" s="54" t="s">
        <v>324</v>
      </c>
      <c r="D60" s="61" t="s">
        <v>325</v>
      </c>
      <c r="E60" s="54" t="s">
        <v>326</v>
      </c>
      <c r="F60" s="61" t="s">
        <v>327</v>
      </c>
      <c r="G60" s="56" t="s">
        <v>87</v>
      </c>
      <c r="H60" s="57" t="s">
        <v>328</v>
      </c>
      <c r="I60" s="58">
        <v>2000</v>
      </c>
      <c r="J60" s="1" t="s">
        <v>276</v>
      </c>
    </row>
    <row r="61" spans="1:10" ht="12.75">
      <c r="A61" s="32">
        <v>58</v>
      </c>
      <c r="B61" s="53">
        <v>59</v>
      </c>
      <c r="C61" s="62" t="s">
        <v>202</v>
      </c>
      <c r="D61" s="55" t="s">
        <v>203</v>
      </c>
      <c r="E61" s="62" t="s">
        <v>204</v>
      </c>
      <c r="F61" s="55" t="s">
        <v>205</v>
      </c>
      <c r="G61" s="56" t="s">
        <v>206</v>
      </c>
      <c r="H61" s="57" t="s">
        <v>207</v>
      </c>
      <c r="I61" s="58">
        <v>1984</v>
      </c>
      <c r="J61" s="1" t="s">
        <v>27</v>
      </c>
    </row>
    <row r="62" spans="1:10" ht="12.75">
      <c r="A62" s="52">
        <v>59</v>
      </c>
      <c r="B62" s="53">
        <v>60</v>
      </c>
      <c r="C62" s="54" t="s">
        <v>329</v>
      </c>
      <c r="D62" s="61" t="s">
        <v>330</v>
      </c>
      <c r="E62" s="54" t="s">
        <v>331</v>
      </c>
      <c r="F62" s="61" t="s">
        <v>332</v>
      </c>
      <c r="G62" s="56" t="s">
        <v>55</v>
      </c>
      <c r="H62" s="57" t="s">
        <v>333</v>
      </c>
      <c r="I62" s="58">
        <v>1997</v>
      </c>
      <c r="J62" s="1" t="s">
        <v>276</v>
      </c>
    </row>
    <row r="63" spans="1:10" ht="12.75">
      <c r="A63" s="32">
        <v>60</v>
      </c>
      <c r="B63" s="53">
        <v>61</v>
      </c>
      <c r="C63" s="62" t="s">
        <v>334</v>
      </c>
      <c r="D63" s="55" t="s">
        <v>335</v>
      </c>
      <c r="E63" s="54" t="s">
        <v>336</v>
      </c>
      <c r="F63" s="61" t="s">
        <v>337</v>
      </c>
      <c r="G63" s="56" t="s">
        <v>55</v>
      </c>
      <c r="H63" s="57" t="s">
        <v>338</v>
      </c>
      <c r="I63" s="58">
        <v>2002</v>
      </c>
      <c r="J63" s="1" t="s">
        <v>276</v>
      </c>
    </row>
  </sheetData>
  <sheetProtection/>
  <printOptions gridLines="1" horizontalCentered="1"/>
  <pageMargins left="0.15748031496062992" right="0.15748031496062992" top="2.047244094488189" bottom="0.5118110236220472" header="0.2362204724409449" footer="0.2362204724409449"/>
  <pageSetup horizontalDpi="300" verticalDpi="300" orientation="portrait" paperSize="9" scale="69" r:id="rId2"/>
  <headerFooter alignWithMargins="0">
    <oddHeader xml:space="preserve">&amp;L&amp;D
&amp;C&amp;"Aharoni,Standaard"&amp;20&amp;G&amp;"Arial,Standaard"&amp;10
&amp;14&amp;UDeelnemerslijst&amp;R&amp;T
wedstrijdleider: Opdenakker Rudiger </oddHeader>
    <oddFooter>&amp;CPagina 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1:FT100"/>
  <sheetViews>
    <sheetView view="pageBreakPreview" zoomScale="60" zoomScalePageLayoutView="0" workbookViewId="0" topLeftCell="A32">
      <selection activeCell="A63" sqref="A63"/>
    </sheetView>
  </sheetViews>
  <sheetFormatPr defaultColWidth="11.421875" defaultRowHeight="15" outlineLevelRow="1" outlineLevelCol="1"/>
  <cols>
    <col min="1" max="1" width="5.00390625" style="32" customWidth="1"/>
    <col min="2" max="2" width="5.28125" style="65" bestFit="1" customWidth="1"/>
    <col min="3" max="3" width="19.140625" style="65" bestFit="1" customWidth="1"/>
    <col min="4" max="4" width="8.00390625" style="65" bestFit="1" customWidth="1"/>
    <col min="5" max="5" width="21.57421875" style="65" bestFit="1" customWidth="1"/>
    <col min="6" max="6" width="8.140625" style="66" bestFit="1" customWidth="1"/>
    <col min="7" max="7" width="17.00390625" style="68" bestFit="1" customWidth="1"/>
    <col min="8" max="8" width="20.140625" style="68" customWidth="1" outlineLevel="1"/>
    <col min="9" max="9" width="6.421875" style="99" bestFit="1" customWidth="1"/>
    <col min="10" max="10" width="10.00390625" style="31" bestFit="1" customWidth="1"/>
    <col min="11" max="11" width="7.57421875" style="31" hidden="1" customWidth="1"/>
    <col min="12" max="12" width="7.140625" style="70" customWidth="1" outlineLevel="1"/>
    <col min="13" max="14" width="4.28125" style="65" customWidth="1" outlineLevel="1"/>
    <col min="15" max="15" width="4.7109375" style="65" customWidth="1" outlineLevel="1"/>
    <col min="16" max="16" width="7.28125" style="65" customWidth="1" outlineLevel="1"/>
    <col min="17" max="17" width="10.7109375" style="100" customWidth="1"/>
    <col min="18" max="18" width="7.140625" style="70" customWidth="1" outlineLevel="1"/>
    <col min="19" max="20" width="4.28125" style="65" customWidth="1" outlineLevel="1"/>
    <col min="21" max="21" width="5.00390625" style="65" customWidth="1" outlineLevel="1"/>
    <col min="22" max="22" width="7.140625" style="65" customWidth="1" outlineLevel="1"/>
    <col min="23" max="23" width="10.57421875" style="100" customWidth="1"/>
    <col min="24" max="24" width="7.140625" style="70" customWidth="1" outlineLevel="1"/>
    <col min="25" max="26" width="4.28125" style="65" customWidth="1" outlineLevel="1"/>
    <col min="27" max="27" width="5.00390625" style="65" customWidth="1" outlineLevel="1"/>
    <col min="28" max="28" width="7.140625" style="65" customWidth="1" outlineLevel="1"/>
    <col min="29" max="29" width="10.57421875" style="100" customWidth="1"/>
    <col min="30" max="30" width="4.00390625" style="70" hidden="1" customWidth="1" outlineLevel="1"/>
    <col min="31" max="32" width="3.28125" style="65" hidden="1" customWidth="1" outlineLevel="1"/>
    <col min="33" max="33" width="5.00390625" style="65" hidden="1" customWidth="1" outlineLevel="1"/>
    <col min="34" max="34" width="3.28125" style="65" hidden="1" customWidth="1" outlineLevel="1"/>
    <col min="35" max="35" width="8.7109375" style="101" hidden="1" customWidth="1" outlineLevel="1"/>
    <col min="36" max="36" width="12.28125" style="102" bestFit="1" customWidth="1" collapsed="1"/>
    <col min="37" max="37" width="0.13671875" style="75" customWidth="1"/>
    <col min="38" max="38" width="11.28125" style="76" customWidth="1"/>
    <col min="39" max="39" width="10.421875" style="77" customWidth="1"/>
    <col min="40" max="41" width="10.421875" style="75" customWidth="1"/>
    <col min="42" max="43" width="3.8515625" style="31" bestFit="1" customWidth="1"/>
    <col min="44" max="54" width="8.7109375" style="31" customWidth="1"/>
    <col min="55" max="56" width="8.7109375" style="78" customWidth="1"/>
    <col min="57" max="67" width="8.7109375" style="31" customWidth="1"/>
    <col min="68" max="69" width="8.7109375" style="78" customWidth="1"/>
    <col min="70" max="73" width="8.7109375" style="31" customWidth="1"/>
    <col min="74" max="75" width="8.7109375" style="60" customWidth="1"/>
    <col min="76" max="79" width="8.7109375" style="31" customWidth="1"/>
    <col min="80" max="81" width="8.7109375" style="60" customWidth="1"/>
    <col min="82" max="82" width="8.7109375" style="31" customWidth="1"/>
    <col min="83" max="84" width="8.7109375" style="78" customWidth="1"/>
    <col min="85" max="120" width="8.7109375" style="31" customWidth="1"/>
    <col min="121" max="16384" width="9.140625" style="31" customWidth="1"/>
  </cols>
  <sheetData>
    <row r="1" spans="1:108" s="14" customFormat="1" ht="16.5" thickBot="1">
      <c r="A1" s="79"/>
      <c r="B1" s="3" t="s">
        <v>0</v>
      </c>
      <c r="C1" s="3" t="s">
        <v>1</v>
      </c>
      <c r="D1" s="3" t="s">
        <v>2</v>
      </c>
      <c r="E1" s="3" t="s">
        <v>3</v>
      </c>
      <c r="F1" s="4" t="s">
        <v>2</v>
      </c>
      <c r="G1" s="5" t="s">
        <v>4</v>
      </c>
      <c r="H1" s="6" t="s">
        <v>5</v>
      </c>
      <c r="I1" s="7"/>
      <c r="J1" s="8"/>
      <c r="K1" s="8"/>
      <c r="L1" s="110" t="s">
        <v>6</v>
      </c>
      <c r="M1" s="111"/>
      <c r="N1" s="111"/>
      <c r="O1" s="111"/>
      <c r="P1" s="111"/>
      <c r="Q1" s="112"/>
      <c r="R1" s="110" t="s">
        <v>7</v>
      </c>
      <c r="S1" s="111"/>
      <c r="T1" s="111"/>
      <c r="U1" s="111"/>
      <c r="V1" s="111"/>
      <c r="W1" s="112"/>
      <c r="X1" s="110" t="s">
        <v>8</v>
      </c>
      <c r="Y1" s="111"/>
      <c r="Z1" s="111"/>
      <c r="AA1" s="111"/>
      <c r="AB1" s="111"/>
      <c r="AC1" s="112"/>
      <c r="AD1" s="110" t="s">
        <v>9</v>
      </c>
      <c r="AE1" s="111"/>
      <c r="AF1" s="111"/>
      <c r="AG1" s="111"/>
      <c r="AH1" s="111"/>
      <c r="AI1" s="112"/>
      <c r="AJ1" s="80" t="s">
        <v>10</v>
      </c>
      <c r="AK1" s="9"/>
      <c r="AL1" s="10"/>
      <c r="AM1" s="11"/>
      <c r="AN1" s="11"/>
      <c r="AO1" s="12"/>
      <c r="AP1" s="11"/>
      <c r="AQ1" s="11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</row>
    <row r="2" spans="1:108" ht="90" customHeight="1" outlineLevel="1" thickBot="1">
      <c r="A2" s="81"/>
      <c r="B2" s="15"/>
      <c r="C2" s="15"/>
      <c r="D2" s="15"/>
      <c r="E2" s="15"/>
      <c r="F2" s="16"/>
      <c r="G2" s="17"/>
      <c r="H2" s="18"/>
      <c r="I2" s="19" t="s">
        <v>11</v>
      </c>
      <c r="J2" s="20" t="s">
        <v>12</v>
      </c>
      <c r="K2" s="20" t="s">
        <v>13</v>
      </c>
      <c r="L2" s="21" t="s">
        <v>14</v>
      </c>
      <c r="M2" s="22" t="s">
        <v>15</v>
      </c>
      <c r="N2" s="22" t="s">
        <v>16</v>
      </c>
      <c r="O2" s="23" t="s">
        <v>17</v>
      </c>
      <c r="P2" s="22" t="s">
        <v>18</v>
      </c>
      <c r="Q2" s="82" t="s">
        <v>19</v>
      </c>
      <c r="R2" s="21" t="s">
        <v>14</v>
      </c>
      <c r="S2" s="22" t="s">
        <v>15</v>
      </c>
      <c r="T2" s="22" t="s">
        <v>16</v>
      </c>
      <c r="U2" s="23" t="s">
        <v>17</v>
      </c>
      <c r="V2" s="22" t="s">
        <v>18</v>
      </c>
      <c r="W2" s="82" t="s">
        <v>19</v>
      </c>
      <c r="X2" s="21" t="s">
        <v>14</v>
      </c>
      <c r="Y2" s="22" t="s">
        <v>15</v>
      </c>
      <c r="Z2" s="22" t="s">
        <v>16</v>
      </c>
      <c r="AA2" s="23" t="s">
        <v>17</v>
      </c>
      <c r="AB2" s="23" t="s">
        <v>18</v>
      </c>
      <c r="AC2" s="82" t="s">
        <v>19</v>
      </c>
      <c r="AD2" s="21" t="s">
        <v>14</v>
      </c>
      <c r="AE2" s="22" t="s">
        <v>15</v>
      </c>
      <c r="AF2" s="22" t="s">
        <v>16</v>
      </c>
      <c r="AG2" s="23" t="s">
        <v>20</v>
      </c>
      <c r="AH2" s="23" t="s">
        <v>18</v>
      </c>
      <c r="AI2" s="83" t="s">
        <v>19</v>
      </c>
      <c r="AJ2" s="84"/>
      <c r="AK2" s="24"/>
      <c r="AL2" s="25"/>
      <c r="AM2" s="26"/>
      <c r="AN2" s="26"/>
      <c r="AO2" s="27"/>
      <c r="AP2" s="26"/>
      <c r="AQ2" s="26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9"/>
      <c r="BH2" s="29"/>
      <c r="BI2" s="29"/>
      <c r="BJ2" s="29"/>
      <c r="BK2" s="29"/>
      <c r="BL2" s="29"/>
      <c r="BM2" s="29"/>
      <c r="BN2" s="28"/>
      <c r="BO2" s="29"/>
      <c r="BP2" s="29"/>
      <c r="BQ2" s="29"/>
      <c r="BR2" s="28"/>
      <c r="BS2" s="28"/>
      <c r="BT2" s="28"/>
      <c r="BU2" s="28"/>
      <c r="BV2" s="28"/>
      <c r="BW2" s="28"/>
      <c r="BX2" s="29"/>
      <c r="BY2" s="29"/>
      <c r="BZ2" s="29"/>
      <c r="CA2" s="29"/>
      <c r="CB2" s="29"/>
      <c r="CC2" s="29"/>
      <c r="CD2" s="29"/>
      <c r="CE2" s="29"/>
      <c r="CF2" s="29"/>
      <c r="CG2" s="28"/>
      <c r="CH2" s="28"/>
      <c r="CI2" s="28"/>
      <c r="CJ2" s="28"/>
      <c r="CK2" s="28"/>
      <c r="CL2" s="28"/>
      <c r="CM2" s="28"/>
      <c r="CN2" s="30"/>
      <c r="CO2" s="30"/>
      <c r="CP2" s="30"/>
      <c r="CQ2" s="30"/>
      <c r="CR2" s="29"/>
      <c r="CS2" s="29"/>
      <c r="CT2" s="30"/>
      <c r="CU2" s="30"/>
      <c r="CV2" s="30"/>
      <c r="CW2" s="30"/>
      <c r="CX2" s="30"/>
      <c r="CY2" s="30"/>
      <c r="CZ2" s="30"/>
      <c r="DA2" s="28"/>
      <c r="DB2" s="28"/>
      <c r="DC2" s="28"/>
      <c r="DD2" s="28"/>
    </row>
    <row r="3" spans="1:38" ht="12.75">
      <c r="A3" s="85"/>
      <c r="B3" s="86"/>
      <c r="C3" s="86"/>
      <c r="D3" s="86"/>
      <c r="E3" s="86"/>
      <c r="F3" s="87"/>
      <c r="G3" s="88"/>
      <c r="H3" s="88"/>
      <c r="I3" s="89"/>
      <c r="J3" s="88"/>
      <c r="K3" s="88"/>
      <c r="L3" s="90"/>
      <c r="M3" s="91"/>
      <c r="N3" s="91"/>
      <c r="O3" s="91"/>
      <c r="P3" s="91"/>
      <c r="Q3" s="92"/>
      <c r="R3" s="90"/>
      <c r="S3" s="91"/>
      <c r="T3" s="91"/>
      <c r="U3" s="91"/>
      <c r="V3" s="91"/>
      <c r="W3" s="92"/>
      <c r="X3" s="90"/>
      <c r="Y3" s="91"/>
      <c r="Z3" s="91"/>
      <c r="AA3" s="91"/>
      <c r="AB3" s="91"/>
      <c r="AC3" s="92"/>
      <c r="AD3" s="90"/>
      <c r="AE3" s="91"/>
      <c r="AF3" s="91"/>
      <c r="AG3" s="91"/>
      <c r="AH3" s="91"/>
      <c r="AI3" s="93"/>
      <c r="AJ3" s="94"/>
      <c r="AL3" s="47">
        <f>IF(AJ3&gt;9000,"buiten koers","")</f>
      </c>
    </row>
    <row r="4" spans="1:106" ht="12.75">
      <c r="A4" s="32">
        <v>1</v>
      </c>
      <c r="B4" s="95">
        <v>2</v>
      </c>
      <c r="C4" s="54" t="s">
        <v>21</v>
      </c>
      <c r="D4" s="61" t="s">
        <v>22</v>
      </c>
      <c r="E4" s="62" t="s">
        <v>23</v>
      </c>
      <c r="F4" s="55" t="s">
        <v>24</v>
      </c>
      <c r="G4" s="56" t="s">
        <v>25</v>
      </c>
      <c r="H4" s="57" t="s">
        <v>26</v>
      </c>
      <c r="I4" s="58">
        <v>1971</v>
      </c>
      <c r="J4" s="1" t="s">
        <v>27</v>
      </c>
      <c r="K4" s="39"/>
      <c r="L4" s="40">
        <v>30</v>
      </c>
      <c r="M4" s="41">
        <v>0</v>
      </c>
      <c r="N4" s="41">
        <v>2</v>
      </c>
      <c r="O4" s="41">
        <v>0</v>
      </c>
      <c r="P4" s="59">
        <v>0.012</v>
      </c>
      <c r="Q4" s="43">
        <f aca="true" t="shared" si="0" ref="Q4:Q63">L4+M4+N4+O4+IF(P4&lt;0,-P4,P4)</f>
        <v>32.012</v>
      </c>
      <c r="R4" s="40">
        <v>0</v>
      </c>
      <c r="S4" s="41">
        <v>0</v>
      </c>
      <c r="T4" s="41">
        <v>8</v>
      </c>
      <c r="U4" s="41">
        <v>0</v>
      </c>
      <c r="V4" s="59">
        <v>1.668</v>
      </c>
      <c r="W4" s="43">
        <f aca="true" t="shared" si="1" ref="W4:W63">R4+S4+T4+U4+IF(V4&lt;0,-V4,V4)</f>
        <v>9.668</v>
      </c>
      <c r="X4" s="40">
        <v>0</v>
      </c>
      <c r="Y4" s="41">
        <v>0</v>
      </c>
      <c r="Z4" s="41">
        <v>6</v>
      </c>
      <c r="AA4" s="41">
        <v>0</v>
      </c>
      <c r="AB4" s="59">
        <v>0</v>
      </c>
      <c r="AC4" s="43">
        <f aca="true" t="shared" si="2" ref="AC4:AC63">X4+Y4+Z4+AA4+IF(AB4&lt;0,-AB4,AB4)</f>
        <v>6</v>
      </c>
      <c r="AD4" s="44"/>
      <c r="AE4" s="42"/>
      <c r="AF4" s="42"/>
      <c r="AG4" s="42"/>
      <c r="AH4" s="42"/>
      <c r="AI4" s="43">
        <f aca="true" t="shared" si="3" ref="AI4:AI63">AD4+AE4+AF4+AG4+IF(AH4&lt;0,-AH4,AH4)</f>
        <v>0</v>
      </c>
      <c r="AJ4" s="45">
        <f aca="true" t="shared" si="4" ref="AJ4:AJ63">Q4+W4+AC4+AI4</f>
        <v>47.68</v>
      </c>
      <c r="AK4" s="46"/>
      <c r="AL4" s="47">
        <f aca="true" t="shared" si="5" ref="AL4:AL63">IF(AJ4&gt;3000,"buiten koers","")</f>
      </c>
      <c r="AM4" s="48"/>
      <c r="AN4" s="49"/>
      <c r="AO4" s="49"/>
      <c r="AP4" s="49"/>
      <c r="AQ4" s="49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1"/>
      <c r="BF4" s="51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1"/>
      <c r="BW4" s="51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1"/>
      <c r="CM4" s="51"/>
      <c r="CN4" s="60"/>
      <c r="CO4" s="60"/>
      <c r="CP4" s="60"/>
      <c r="CQ4" s="60"/>
      <c r="CR4" s="50"/>
      <c r="CS4" s="50"/>
      <c r="CT4" s="60"/>
      <c r="CU4" s="60"/>
      <c r="CV4" s="60"/>
      <c r="CW4" s="60"/>
      <c r="CX4" s="60"/>
      <c r="CY4" s="60"/>
      <c r="CZ4" s="60"/>
      <c r="DA4" s="60"/>
      <c r="DB4" s="60"/>
    </row>
    <row r="5" spans="1:176" s="63" customFormat="1" ht="12.75">
      <c r="A5" s="32">
        <v>2</v>
      </c>
      <c r="B5" s="95">
        <v>9</v>
      </c>
      <c r="C5" s="62" t="s">
        <v>28</v>
      </c>
      <c r="D5" s="55" t="s">
        <v>29</v>
      </c>
      <c r="E5" s="62" t="s">
        <v>30</v>
      </c>
      <c r="F5" s="55" t="s">
        <v>31</v>
      </c>
      <c r="G5" s="56" t="s">
        <v>32</v>
      </c>
      <c r="H5" s="57" t="s">
        <v>33</v>
      </c>
      <c r="I5" s="58">
        <v>1979</v>
      </c>
      <c r="J5" s="1" t="s">
        <v>27</v>
      </c>
      <c r="K5" s="39"/>
      <c r="L5" s="40">
        <v>30</v>
      </c>
      <c r="M5" s="41">
        <v>0</v>
      </c>
      <c r="N5" s="41">
        <v>4</v>
      </c>
      <c r="O5" s="41">
        <v>0</v>
      </c>
      <c r="P5" s="59">
        <v>0.024</v>
      </c>
      <c r="Q5" s="43">
        <f t="shared" si="0"/>
        <v>34.024</v>
      </c>
      <c r="R5" s="40">
        <v>0</v>
      </c>
      <c r="S5" s="41">
        <v>0</v>
      </c>
      <c r="T5" s="41">
        <v>3</v>
      </c>
      <c r="U5" s="41">
        <v>0</v>
      </c>
      <c r="V5" s="59">
        <v>0.804</v>
      </c>
      <c r="W5" s="43">
        <f t="shared" si="1"/>
        <v>3.8040000000000003</v>
      </c>
      <c r="X5" s="40">
        <v>0</v>
      </c>
      <c r="Y5" s="41">
        <v>0</v>
      </c>
      <c r="Z5" s="41">
        <v>10</v>
      </c>
      <c r="AA5" s="41">
        <v>0</v>
      </c>
      <c r="AB5" s="59">
        <v>0.048</v>
      </c>
      <c r="AC5" s="43">
        <f t="shared" si="2"/>
        <v>10.048</v>
      </c>
      <c r="AD5" s="44"/>
      <c r="AE5" s="42"/>
      <c r="AF5" s="42"/>
      <c r="AG5" s="42"/>
      <c r="AH5" s="42"/>
      <c r="AI5" s="43">
        <f t="shared" si="3"/>
        <v>0</v>
      </c>
      <c r="AJ5" s="45">
        <f t="shared" si="4"/>
        <v>47.876000000000005</v>
      </c>
      <c r="AK5" s="46"/>
      <c r="AL5" s="47">
        <f t="shared" si="5"/>
      </c>
      <c r="AM5" s="48"/>
      <c r="AN5" s="49"/>
      <c r="AO5" s="49"/>
      <c r="AP5" s="49"/>
      <c r="AQ5" s="49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1"/>
      <c r="BF5" s="51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1"/>
      <c r="BW5" s="51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1"/>
      <c r="CM5" s="51"/>
      <c r="CN5" s="60"/>
      <c r="CO5" s="60"/>
      <c r="CP5" s="60"/>
      <c r="CQ5" s="60"/>
      <c r="CR5" s="50"/>
      <c r="CS5" s="50"/>
      <c r="CT5" s="60"/>
      <c r="CU5" s="60"/>
      <c r="CV5" s="60"/>
      <c r="CW5" s="60"/>
      <c r="CX5" s="60"/>
      <c r="CY5" s="60"/>
      <c r="CZ5" s="60"/>
      <c r="DA5" s="60"/>
      <c r="DB5" s="60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</row>
    <row r="6" spans="1:176" s="63" customFormat="1" ht="12.75">
      <c r="A6" s="52">
        <v>3</v>
      </c>
      <c r="B6" s="95">
        <v>5</v>
      </c>
      <c r="C6" s="54" t="s">
        <v>34</v>
      </c>
      <c r="D6" s="61" t="s">
        <v>35</v>
      </c>
      <c r="E6" s="54" t="s">
        <v>36</v>
      </c>
      <c r="F6" s="61" t="s">
        <v>37</v>
      </c>
      <c r="G6" s="56" t="s">
        <v>32</v>
      </c>
      <c r="H6" s="57" t="s">
        <v>38</v>
      </c>
      <c r="I6" s="58">
        <v>1971</v>
      </c>
      <c r="J6" s="1" t="s">
        <v>27</v>
      </c>
      <c r="K6" s="39"/>
      <c r="L6" s="40">
        <v>0</v>
      </c>
      <c r="M6" s="41">
        <v>0</v>
      </c>
      <c r="N6" s="41">
        <v>8</v>
      </c>
      <c r="O6" s="41">
        <v>0</v>
      </c>
      <c r="P6" s="59">
        <v>0.036000000000000004</v>
      </c>
      <c r="Q6" s="43">
        <f t="shared" si="0"/>
        <v>8.036</v>
      </c>
      <c r="R6" s="40">
        <v>30</v>
      </c>
      <c r="S6" s="41">
        <v>0</v>
      </c>
      <c r="T6" s="41">
        <v>1</v>
      </c>
      <c r="U6" s="41">
        <v>0</v>
      </c>
      <c r="V6" s="59">
        <v>7.5</v>
      </c>
      <c r="W6" s="43">
        <f t="shared" si="1"/>
        <v>38.5</v>
      </c>
      <c r="X6" s="40">
        <v>0</v>
      </c>
      <c r="Y6" s="41">
        <v>0</v>
      </c>
      <c r="Z6" s="41">
        <v>8</v>
      </c>
      <c r="AA6" s="41">
        <v>0</v>
      </c>
      <c r="AB6" s="59">
        <v>0</v>
      </c>
      <c r="AC6" s="43">
        <f t="shared" si="2"/>
        <v>8</v>
      </c>
      <c r="AD6" s="44"/>
      <c r="AE6" s="42"/>
      <c r="AF6" s="42"/>
      <c r="AG6" s="42"/>
      <c r="AH6" s="42"/>
      <c r="AI6" s="43">
        <f t="shared" si="3"/>
        <v>0</v>
      </c>
      <c r="AJ6" s="45">
        <f t="shared" si="4"/>
        <v>54.536</v>
      </c>
      <c r="AK6" s="46"/>
      <c r="AL6" s="47">
        <f t="shared" si="5"/>
      </c>
      <c r="AM6" s="48"/>
      <c r="AN6" s="49"/>
      <c r="AO6" s="49"/>
      <c r="AP6" s="49"/>
      <c r="AQ6" s="49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1"/>
      <c r="BF6" s="51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1"/>
      <c r="BW6" s="51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1"/>
      <c r="CM6" s="51"/>
      <c r="CN6" s="60"/>
      <c r="CO6" s="60"/>
      <c r="CP6" s="60"/>
      <c r="CQ6" s="60"/>
      <c r="CR6" s="50"/>
      <c r="CS6" s="50"/>
      <c r="CT6" s="60"/>
      <c r="CU6" s="60"/>
      <c r="CV6" s="60"/>
      <c r="CW6" s="60"/>
      <c r="CX6" s="60"/>
      <c r="CY6" s="60"/>
      <c r="CZ6" s="60"/>
      <c r="DA6" s="60"/>
      <c r="DB6" s="60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</row>
    <row r="7" spans="1:126" s="63" customFormat="1" ht="12.75">
      <c r="A7" s="32">
        <v>4</v>
      </c>
      <c r="B7" s="95">
        <v>31</v>
      </c>
      <c r="C7" s="62" t="s">
        <v>39</v>
      </c>
      <c r="D7" s="55" t="s">
        <v>40</v>
      </c>
      <c r="E7" s="62" t="s">
        <v>41</v>
      </c>
      <c r="F7" s="55" t="s">
        <v>42</v>
      </c>
      <c r="G7" s="56" t="s">
        <v>43</v>
      </c>
      <c r="H7" s="57" t="s">
        <v>44</v>
      </c>
      <c r="I7" s="58">
        <v>1959</v>
      </c>
      <c r="J7" s="1" t="s">
        <v>27</v>
      </c>
      <c r="K7" s="39"/>
      <c r="L7" s="40">
        <v>30</v>
      </c>
      <c r="M7" s="41">
        <v>0</v>
      </c>
      <c r="N7" s="41">
        <v>2</v>
      </c>
      <c r="O7" s="41">
        <v>0</v>
      </c>
      <c r="P7" s="59">
        <v>0.084</v>
      </c>
      <c r="Q7" s="43">
        <f t="shared" si="0"/>
        <v>32.084</v>
      </c>
      <c r="R7" s="40">
        <v>0</v>
      </c>
      <c r="S7" s="41">
        <v>0</v>
      </c>
      <c r="T7" s="41">
        <v>8</v>
      </c>
      <c r="U7" s="41">
        <v>0</v>
      </c>
      <c r="V7" s="59">
        <v>5.136</v>
      </c>
      <c r="W7" s="43">
        <f t="shared" si="1"/>
        <v>13.136</v>
      </c>
      <c r="X7" s="40">
        <v>0</v>
      </c>
      <c r="Y7" s="41">
        <v>0</v>
      </c>
      <c r="Z7" s="41">
        <v>18</v>
      </c>
      <c r="AA7" s="41">
        <v>0</v>
      </c>
      <c r="AB7" s="59">
        <v>0.048</v>
      </c>
      <c r="AC7" s="43">
        <f t="shared" si="2"/>
        <v>18.048</v>
      </c>
      <c r="AD7" s="44"/>
      <c r="AE7" s="42"/>
      <c r="AF7" s="42"/>
      <c r="AG7" s="42"/>
      <c r="AH7" s="42"/>
      <c r="AI7" s="43">
        <f t="shared" si="3"/>
        <v>0</v>
      </c>
      <c r="AJ7" s="45">
        <f t="shared" si="4"/>
        <v>63.268</v>
      </c>
      <c r="AK7" s="46"/>
      <c r="AL7" s="47">
        <f t="shared" si="5"/>
      </c>
      <c r="AM7" s="48"/>
      <c r="AN7" s="49"/>
      <c r="AO7" s="49"/>
      <c r="AP7" s="49"/>
      <c r="AQ7" s="49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1"/>
      <c r="BF7" s="51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1"/>
      <c r="BW7" s="51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1"/>
      <c r="CM7" s="51"/>
      <c r="CN7" s="60"/>
      <c r="CO7" s="60"/>
      <c r="CP7" s="60"/>
      <c r="CQ7" s="60"/>
      <c r="CR7" s="50"/>
      <c r="CS7" s="50"/>
      <c r="CT7" s="60"/>
      <c r="CU7" s="60"/>
      <c r="CV7" s="60"/>
      <c r="CW7" s="60"/>
      <c r="CX7" s="60"/>
      <c r="CY7" s="60"/>
      <c r="CZ7" s="60"/>
      <c r="DA7" s="60"/>
      <c r="DB7" s="60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</row>
    <row r="8" spans="1:176" s="63" customFormat="1" ht="12.75">
      <c r="A8" s="32">
        <v>5</v>
      </c>
      <c r="B8" s="95">
        <v>7</v>
      </c>
      <c r="C8" s="54" t="s">
        <v>45</v>
      </c>
      <c r="D8" s="55" t="s">
        <v>46</v>
      </c>
      <c r="E8" s="54" t="s">
        <v>47</v>
      </c>
      <c r="F8" s="55" t="s">
        <v>48</v>
      </c>
      <c r="G8" s="56" t="s">
        <v>49</v>
      </c>
      <c r="H8" s="57" t="s">
        <v>50</v>
      </c>
      <c r="I8" s="58">
        <v>1969</v>
      </c>
      <c r="J8" s="1" t="s">
        <v>27</v>
      </c>
      <c r="K8" s="39"/>
      <c r="L8" s="40">
        <v>0</v>
      </c>
      <c r="M8" s="41">
        <v>0</v>
      </c>
      <c r="N8" s="41">
        <v>1</v>
      </c>
      <c r="O8" s="41">
        <v>0</v>
      </c>
      <c r="P8" s="59">
        <v>0.024</v>
      </c>
      <c r="Q8" s="43">
        <f t="shared" si="0"/>
        <v>1.024</v>
      </c>
      <c r="R8" s="40">
        <v>60</v>
      </c>
      <c r="S8" s="41">
        <v>0</v>
      </c>
      <c r="T8" s="41">
        <v>1</v>
      </c>
      <c r="U8" s="41">
        <v>0</v>
      </c>
      <c r="V8" s="59">
        <v>0.132</v>
      </c>
      <c r="W8" s="43">
        <f t="shared" si="1"/>
        <v>61.132</v>
      </c>
      <c r="X8" s="40">
        <v>0</v>
      </c>
      <c r="Y8" s="41">
        <v>0</v>
      </c>
      <c r="Z8" s="41">
        <v>5</v>
      </c>
      <c r="AA8" s="41">
        <v>0</v>
      </c>
      <c r="AB8" s="59">
        <v>0</v>
      </c>
      <c r="AC8" s="43">
        <f t="shared" si="2"/>
        <v>5</v>
      </c>
      <c r="AD8" s="44"/>
      <c r="AE8" s="42"/>
      <c r="AF8" s="42"/>
      <c r="AG8" s="42"/>
      <c r="AH8" s="42"/>
      <c r="AI8" s="43">
        <f t="shared" si="3"/>
        <v>0</v>
      </c>
      <c r="AJ8" s="45">
        <f t="shared" si="4"/>
        <v>67.156</v>
      </c>
      <c r="AK8" s="46"/>
      <c r="AL8" s="47">
        <f t="shared" si="5"/>
      </c>
      <c r="AM8" s="48"/>
      <c r="AN8" s="49"/>
      <c r="AO8" s="49"/>
      <c r="AP8" s="49"/>
      <c r="AQ8" s="49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1"/>
      <c r="BF8" s="51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1"/>
      <c r="BW8" s="51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1"/>
      <c r="CM8" s="51"/>
      <c r="CN8" s="60"/>
      <c r="CO8" s="60"/>
      <c r="CP8" s="60"/>
      <c r="CQ8" s="60"/>
      <c r="CR8" s="50"/>
      <c r="CS8" s="50"/>
      <c r="CT8" s="60"/>
      <c r="CU8" s="60"/>
      <c r="CV8" s="60"/>
      <c r="CW8" s="60"/>
      <c r="CX8" s="60"/>
      <c r="CY8" s="60"/>
      <c r="CZ8" s="60"/>
      <c r="DA8" s="60"/>
      <c r="DB8" s="60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</row>
    <row r="9" spans="1:176" s="63" customFormat="1" ht="12.75">
      <c r="A9" s="52">
        <v>6</v>
      </c>
      <c r="B9" s="95">
        <v>16</v>
      </c>
      <c r="C9" s="54" t="s">
        <v>51</v>
      </c>
      <c r="D9" s="61" t="s">
        <v>52</v>
      </c>
      <c r="E9" s="54" t="s">
        <v>53</v>
      </c>
      <c r="F9" s="61" t="s">
        <v>54</v>
      </c>
      <c r="G9" s="56" t="s">
        <v>55</v>
      </c>
      <c r="H9" s="57" t="s">
        <v>56</v>
      </c>
      <c r="I9" s="58">
        <v>1973</v>
      </c>
      <c r="J9" s="1" t="s">
        <v>27</v>
      </c>
      <c r="K9" s="39"/>
      <c r="L9" s="40">
        <v>0</v>
      </c>
      <c r="M9" s="41">
        <v>0</v>
      </c>
      <c r="N9" s="41">
        <v>1</v>
      </c>
      <c r="O9" s="41">
        <v>0</v>
      </c>
      <c r="P9" s="59">
        <v>0.06</v>
      </c>
      <c r="Q9" s="43">
        <f t="shared" si="0"/>
        <v>1.06</v>
      </c>
      <c r="R9" s="40">
        <v>30</v>
      </c>
      <c r="S9" s="41">
        <v>0</v>
      </c>
      <c r="T9" s="41">
        <v>10</v>
      </c>
      <c r="U9" s="41">
        <v>0</v>
      </c>
      <c r="V9" s="59">
        <v>1.656</v>
      </c>
      <c r="W9" s="43">
        <f t="shared" si="1"/>
        <v>41.656</v>
      </c>
      <c r="X9" s="40">
        <v>0</v>
      </c>
      <c r="Y9" s="41">
        <v>0</v>
      </c>
      <c r="Z9" s="41">
        <v>25</v>
      </c>
      <c r="AA9" s="41">
        <v>0</v>
      </c>
      <c r="AB9" s="59">
        <v>0.06</v>
      </c>
      <c r="AC9" s="43">
        <f t="shared" si="2"/>
        <v>25.06</v>
      </c>
      <c r="AD9" s="44"/>
      <c r="AE9" s="42"/>
      <c r="AF9" s="42"/>
      <c r="AG9" s="42"/>
      <c r="AH9" s="42"/>
      <c r="AI9" s="43">
        <f t="shared" si="3"/>
        <v>0</v>
      </c>
      <c r="AJ9" s="45">
        <f t="shared" si="4"/>
        <v>67.776</v>
      </c>
      <c r="AK9" s="46"/>
      <c r="AL9" s="47">
        <f t="shared" si="5"/>
      </c>
      <c r="AM9" s="48"/>
      <c r="AN9" s="49"/>
      <c r="AO9" s="49"/>
      <c r="AP9" s="49"/>
      <c r="AQ9" s="49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1"/>
      <c r="BF9" s="51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1"/>
      <c r="BW9" s="51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1"/>
      <c r="CM9" s="51"/>
      <c r="CN9" s="60"/>
      <c r="CO9" s="60"/>
      <c r="CP9" s="60"/>
      <c r="CQ9" s="60"/>
      <c r="CR9" s="50"/>
      <c r="CS9" s="50"/>
      <c r="CT9" s="60"/>
      <c r="CU9" s="60"/>
      <c r="CV9" s="60"/>
      <c r="CW9" s="60"/>
      <c r="CX9" s="60"/>
      <c r="CY9" s="60"/>
      <c r="CZ9" s="60"/>
      <c r="DA9" s="60"/>
      <c r="DB9" s="60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</row>
    <row r="10" spans="1:176" s="63" customFormat="1" ht="12.75">
      <c r="A10" s="32">
        <v>7</v>
      </c>
      <c r="B10" s="95">
        <v>15</v>
      </c>
      <c r="C10" s="54" t="s">
        <v>57</v>
      </c>
      <c r="D10" s="61" t="s">
        <v>58</v>
      </c>
      <c r="E10" s="54" t="s">
        <v>59</v>
      </c>
      <c r="F10" s="61" t="s">
        <v>60</v>
      </c>
      <c r="G10" s="56" t="s">
        <v>61</v>
      </c>
      <c r="H10" s="57" t="s">
        <v>62</v>
      </c>
      <c r="I10" s="58">
        <v>1977</v>
      </c>
      <c r="J10" s="1" t="s">
        <v>27</v>
      </c>
      <c r="K10" s="39"/>
      <c r="L10" s="40">
        <v>0</v>
      </c>
      <c r="M10" s="41">
        <v>0</v>
      </c>
      <c r="N10" s="41">
        <v>5</v>
      </c>
      <c r="O10" s="41">
        <v>0</v>
      </c>
      <c r="P10" s="59">
        <v>0.192</v>
      </c>
      <c r="Q10" s="43">
        <f t="shared" si="0"/>
        <v>5.192</v>
      </c>
      <c r="R10" s="40">
        <v>60</v>
      </c>
      <c r="S10" s="41">
        <v>0</v>
      </c>
      <c r="T10" s="41">
        <v>0</v>
      </c>
      <c r="U10" s="41">
        <v>0</v>
      </c>
      <c r="V10" s="59">
        <v>1.644</v>
      </c>
      <c r="W10" s="43">
        <f t="shared" si="1"/>
        <v>61.644</v>
      </c>
      <c r="X10" s="40">
        <v>0</v>
      </c>
      <c r="Y10" s="41">
        <v>0</v>
      </c>
      <c r="Z10" s="41">
        <v>9</v>
      </c>
      <c r="AA10" s="41">
        <v>0</v>
      </c>
      <c r="AB10" s="59">
        <v>0.024</v>
      </c>
      <c r="AC10" s="43">
        <f t="shared" si="2"/>
        <v>9.024</v>
      </c>
      <c r="AD10" s="44"/>
      <c r="AE10" s="42"/>
      <c r="AF10" s="42"/>
      <c r="AG10" s="42"/>
      <c r="AH10" s="42"/>
      <c r="AI10" s="43">
        <f t="shared" si="3"/>
        <v>0</v>
      </c>
      <c r="AJ10" s="45">
        <f t="shared" si="4"/>
        <v>75.86</v>
      </c>
      <c r="AK10" s="46"/>
      <c r="AL10" s="47">
        <f t="shared" si="5"/>
      </c>
      <c r="AM10" s="48"/>
      <c r="AN10" s="49"/>
      <c r="AO10" s="49"/>
      <c r="AP10" s="49"/>
      <c r="AQ10" s="49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1"/>
      <c r="BF10" s="51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1"/>
      <c r="BW10" s="51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1"/>
      <c r="CM10" s="51"/>
      <c r="CN10" s="60"/>
      <c r="CO10" s="60"/>
      <c r="CP10" s="60"/>
      <c r="CQ10" s="60"/>
      <c r="CR10" s="50"/>
      <c r="CS10" s="50"/>
      <c r="CT10" s="60"/>
      <c r="CU10" s="60"/>
      <c r="CV10" s="60"/>
      <c r="CW10" s="60"/>
      <c r="CX10" s="60"/>
      <c r="CY10" s="60"/>
      <c r="CZ10" s="60"/>
      <c r="DA10" s="60"/>
      <c r="DB10" s="60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</row>
    <row r="11" spans="1:126" s="63" customFormat="1" ht="12.75">
      <c r="A11" s="32">
        <v>8</v>
      </c>
      <c r="B11" s="95">
        <v>45</v>
      </c>
      <c r="C11" s="62" t="s">
        <v>299</v>
      </c>
      <c r="D11" s="55" t="s">
        <v>300</v>
      </c>
      <c r="E11" s="62" t="s">
        <v>301</v>
      </c>
      <c r="F11" s="55" t="s">
        <v>302</v>
      </c>
      <c r="G11" s="56" t="s">
        <v>61</v>
      </c>
      <c r="H11" s="57" t="s">
        <v>303</v>
      </c>
      <c r="I11" s="58">
        <v>1992</v>
      </c>
      <c r="J11" s="1" t="s">
        <v>293</v>
      </c>
      <c r="K11" s="39"/>
      <c r="L11" s="40">
        <v>30</v>
      </c>
      <c r="M11" s="41">
        <v>0</v>
      </c>
      <c r="N11" s="41">
        <v>4</v>
      </c>
      <c r="O11" s="41">
        <v>0</v>
      </c>
      <c r="P11" s="59">
        <v>0.864</v>
      </c>
      <c r="Q11" s="43">
        <f t="shared" si="0"/>
        <v>34.864</v>
      </c>
      <c r="R11" s="40">
        <v>30</v>
      </c>
      <c r="S11" s="41">
        <v>0</v>
      </c>
      <c r="T11" s="41">
        <v>2</v>
      </c>
      <c r="U11" s="41">
        <v>0</v>
      </c>
      <c r="V11" s="59">
        <v>4.128</v>
      </c>
      <c r="W11" s="43">
        <f t="shared" si="1"/>
        <v>36.128</v>
      </c>
      <c r="X11" s="40">
        <v>0</v>
      </c>
      <c r="Y11" s="41">
        <v>0</v>
      </c>
      <c r="Z11" s="41">
        <v>17</v>
      </c>
      <c r="AA11" s="41">
        <v>0</v>
      </c>
      <c r="AB11" s="59">
        <v>0.36</v>
      </c>
      <c r="AC11" s="43">
        <f t="shared" si="2"/>
        <v>17.36</v>
      </c>
      <c r="AD11" s="44"/>
      <c r="AE11" s="42"/>
      <c r="AF11" s="42"/>
      <c r="AG11" s="42"/>
      <c r="AH11" s="42"/>
      <c r="AI11" s="43">
        <f t="shared" si="3"/>
        <v>0</v>
      </c>
      <c r="AJ11" s="45">
        <f t="shared" si="4"/>
        <v>88.35199999999999</v>
      </c>
      <c r="AK11" s="46"/>
      <c r="AL11" s="47">
        <f t="shared" si="5"/>
      </c>
      <c r="AM11" s="48"/>
      <c r="AN11" s="49"/>
      <c r="AO11" s="49"/>
      <c r="AP11" s="49"/>
      <c r="AQ11" s="49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1"/>
      <c r="BF11" s="51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1"/>
      <c r="BW11" s="51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1"/>
      <c r="CM11" s="51"/>
      <c r="CN11" s="60"/>
      <c r="CO11" s="60"/>
      <c r="CP11" s="60"/>
      <c r="CQ11" s="60"/>
      <c r="CR11" s="50"/>
      <c r="CS11" s="50"/>
      <c r="CT11" s="60"/>
      <c r="CU11" s="60"/>
      <c r="CV11" s="60"/>
      <c r="CW11" s="60"/>
      <c r="CX11" s="60"/>
      <c r="CY11" s="60"/>
      <c r="CZ11" s="60"/>
      <c r="DA11" s="60"/>
      <c r="DB11" s="60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</row>
    <row r="12" spans="1:126" s="63" customFormat="1" ht="12.75">
      <c r="A12" s="52">
        <v>9</v>
      </c>
      <c r="B12" s="95">
        <v>24</v>
      </c>
      <c r="C12" s="54" t="s">
        <v>63</v>
      </c>
      <c r="D12" s="61" t="s">
        <v>64</v>
      </c>
      <c r="E12" s="54" t="s">
        <v>65</v>
      </c>
      <c r="F12" s="61" t="s">
        <v>66</v>
      </c>
      <c r="G12" s="56" t="s">
        <v>32</v>
      </c>
      <c r="H12" s="57" t="s">
        <v>67</v>
      </c>
      <c r="I12" s="58">
        <v>1974</v>
      </c>
      <c r="J12" s="1" t="s">
        <v>27</v>
      </c>
      <c r="K12" s="39"/>
      <c r="L12" s="40">
        <v>30</v>
      </c>
      <c r="M12" s="41">
        <v>0</v>
      </c>
      <c r="N12" s="41">
        <v>19</v>
      </c>
      <c r="O12" s="41">
        <v>0</v>
      </c>
      <c r="P12" s="59">
        <v>0.048</v>
      </c>
      <c r="Q12" s="43">
        <f t="shared" si="0"/>
        <v>49.048</v>
      </c>
      <c r="R12" s="40">
        <v>0</v>
      </c>
      <c r="S12" s="41">
        <v>0</v>
      </c>
      <c r="T12" s="41">
        <v>8</v>
      </c>
      <c r="U12" s="41">
        <v>0</v>
      </c>
      <c r="V12" s="59">
        <v>2.676</v>
      </c>
      <c r="W12" s="43">
        <f t="shared" si="1"/>
        <v>10.676</v>
      </c>
      <c r="X12" s="40">
        <v>0</v>
      </c>
      <c r="Y12" s="41">
        <v>0</v>
      </c>
      <c r="Z12" s="41">
        <v>29</v>
      </c>
      <c r="AA12" s="41">
        <v>0</v>
      </c>
      <c r="AB12" s="59">
        <v>0</v>
      </c>
      <c r="AC12" s="43">
        <f t="shared" si="2"/>
        <v>29</v>
      </c>
      <c r="AD12" s="44"/>
      <c r="AE12" s="42"/>
      <c r="AF12" s="42"/>
      <c r="AG12" s="42"/>
      <c r="AH12" s="42"/>
      <c r="AI12" s="43">
        <f t="shared" si="3"/>
        <v>0</v>
      </c>
      <c r="AJ12" s="45">
        <f t="shared" si="4"/>
        <v>88.724</v>
      </c>
      <c r="AK12" s="46"/>
      <c r="AL12" s="47">
        <f t="shared" si="5"/>
      </c>
      <c r="AM12" s="48"/>
      <c r="AN12" s="49"/>
      <c r="AO12" s="49"/>
      <c r="AP12" s="49"/>
      <c r="AQ12" s="49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1"/>
      <c r="BF12" s="51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1"/>
      <c r="BW12" s="51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1"/>
      <c r="CM12" s="51"/>
      <c r="CN12" s="60"/>
      <c r="CO12" s="60"/>
      <c r="CP12" s="60"/>
      <c r="CQ12" s="60"/>
      <c r="CR12" s="50"/>
      <c r="CS12" s="50"/>
      <c r="CT12" s="60"/>
      <c r="CU12" s="60"/>
      <c r="CV12" s="60"/>
      <c r="CW12" s="60"/>
      <c r="CX12" s="60"/>
      <c r="CY12" s="60"/>
      <c r="CZ12" s="60"/>
      <c r="DA12" s="60"/>
      <c r="DB12" s="60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</row>
    <row r="13" spans="1:176" s="63" customFormat="1" ht="12.75">
      <c r="A13" s="52">
        <v>10</v>
      </c>
      <c r="B13" s="95">
        <v>1</v>
      </c>
      <c r="C13" s="54" t="s">
        <v>68</v>
      </c>
      <c r="D13" s="55" t="s">
        <v>69</v>
      </c>
      <c r="E13" s="54" t="s">
        <v>70</v>
      </c>
      <c r="F13" s="55" t="s">
        <v>71</v>
      </c>
      <c r="G13" s="56" t="s">
        <v>43</v>
      </c>
      <c r="H13" s="57" t="s">
        <v>72</v>
      </c>
      <c r="I13" s="58">
        <v>1976</v>
      </c>
      <c r="J13" s="1" t="s">
        <v>27</v>
      </c>
      <c r="K13" s="39"/>
      <c r="L13" s="40">
        <v>30</v>
      </c>
      <c r="M13" s="41">
        <v>0</v>
      </c>
      <c r="N13" s="41">
        <v>22</v>
      </c>
      <c r="O13" s="41">
        <v>0</v>
      </c>
      <c r="P13" s="59">
        <v>0.096</v>
      </c>
      <c r="Q13" s="43">
        <f t="shared" si="0"/>
        <v>52.096</v>
      </c>
      <c r="R13" s="40">
        <v>30</v>
      </c>
      <c r="S13" s="41">
        <v>0</v>
      </c>
      <c r="T13" s="41">
        <v>1</v>
      </c>
      <c r="U13" s="41">
        <v>0</v>
      </c>
      <c r="V13" s="59">
        <v>1.164</v>
      </c>
      <c r="W13" s="43">
        <f t="shared" si="1"/>
        <v>32.164</v>
      </c>
      <c r="X13" s="40">
        <v>0</v>
      </c>
      <c r="Y13" s="41">
        <v>0</v>
      </c>
      <c r="Z13" s="41">
        <v>5</v>
      </c>
      <c r="AA13" s="41">
        <v>0</v>
      </c>
      <c r="AB13" s="59">
        <v>0.024</v>
      </c>
      <c r="AC13" s="43">
        <f t="shared" si="2"/>
        <v>5.024</v>
      </c>
      <c r="AD13" s="44"/>
      <c r="AE13" s="42"/>
      <c r="AF13" s="42"/>
      <c r="AG13" s="42"/>
      <c r="AH13" s="42"/>
      <c r="AI13" s="43">
        <f t="shared" si="3"/>
        <v>0</v>
      </c>
      <c r="AJ13" s="45">
        <f t="shared" si="4"/>
        <v>89.28399999999999</v>
      </c>
      <c r="AK13" s="46"/>
      <c r="AL13" s="47">
        <f t="shared" si="5"/>
      </c>
      <c r="AM13" s="48"/>
      <c r="AN13" s="49"/>
      <c r="AO13" s="49"/>
      <c r="AP13" s="49"/>
      <c r="AQ13" s="49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1"/>
      <c r="BF13" s="51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1"/>
      <c r="BW13" s="51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1"/>
      <c r="CM13" s="51"/>
      <c r="CN13" s="60"/>
      <c r="CO13" s="60"/>
      <c r="CP13" s="60"/>
      <c r="CQ13" s="60"/>
      <c r="CR13" s="50"/>
      <c r="CS13" s="50"/>
      <c r="CT13" s="60"/>
      <c r="CU13" s="60"/>
      <c r="CV13" s="60"/>
      <c r="CW13" s="60"/>
      <c r="CX13" s="60"/>
      <c r="CY13" s="60"/>
      <c r="CZ13" s="60"/>
      <c r="DA13" s="60"/>
      <c r="DB13" s="60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</row>
    <row r="14" spans="1:176" s="63" customFormat="1" ht="12.75">
      <c r="A14" s="52">
        <v>11</v>
      </c>
      <c r="B14" s="95">
        <v>12</v>
      </c>
      <c r="C14" s="54" t="s">
        <v>73</v>
      </c>
      <c r="D14" s="55" t="s">
        <v>74</v>
      </c>
      <c r="E14" s="54" t="s">
        <v>75</v>
      </c>
      <c r="F14" s="55" t="s">
        <v>76</v>
      </c>
      <c r="G14" s="56" t="s">
        <v>43</v>
      </c>
      <c r="H14" s="57" t="s">
        <v>77</v>
      </c>
      <c r="I14" s="58">
        <v>1975</v>
      </c>
      <c r="J14" s="1" t="s">
        <v>27</v>
      </c>
      <c r="K14" s="39"/>
      <c r="L14" s="40">
        <v>0</v>
      </c>
      <c r="M14" s="41">
        <v>0</v>
      </c>
      <c r="N14" s="41">
        <v>7</v>
      </c>
      <c r="O14" s="41">
        <v>0</v>
      </c>
      <c r="P14" s="59">
        <v>0.12</v>
      </c>
      <c r="Q14" s="43">
        <f t="shared" si="0"/>
        <v>7.12</v>
      </c>
      <c r="R14" s="40">
        <v>0</v>
      </c>
      <c r="S14" s="41">
        <v>0</v>
      </c>
      <c r="T14" s="41">
        <v>20</v>
      </c>
      <c r="U14" s="41">
        <v>0</v>
      </c>
      <c r="V14" s="59">
        <v>9.852</v>
      </c>
      <c r="W14" s="43">
        <f t="shared" si="1"/>
        <v>29.852</v>
      </c>
      <c r="X14" s="40">
        <v>30</v>
      </c>
      <c r="Y14" s="41">
        <v>0</v>
      </c>
      <c r="Z14" s="41">
        <v>27</v>
      </c>
      <c r="AA14" s="41">
        <v>0</v>
      </c>
      <c r="AB14" s="59">
        <v>0.024</v>
      </c>
      <c r="AC14" s="43">
        <f t="shared" si="2"/>
        <v>57.024</v>
      </c>
      <c r="AD14" s="44"/>
      <c r="AE14" s="42"/>
      <c r="AF14" s="42"/>
      <c r="AG14" s="42"/>
      <c r="AH14" s="42"/>
      <c r="AI14" s="43">
        <f t="shared" si="3"/>
        <v>0</v>
      </c>
      <c r="AJ14" s="45">
        <f t="shared" si="4"/>
        <v>93.99600000000001</v>
      </c>
      <c r="AK14" s="46"/>
      <c r="AL14" s="47">
        <f t="shared" si="5"/>
      </c>
      <c r="AM14" s="48"/>
      <c r="AN14" s="49"/>
      <c r="AO14" s="49"/>
      <c r="AP14" s="49"/>
      <c r="AQ14" s="49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1"/>
      <c r="BF14" s="51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1"/>
      <c r="BW14" s="51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1"/>
      <c r="CM14" s="51"/>
      <c r="CN14" s="60"/>
      <c r="CO14" s="60"/>
      <c r="CP14" s="60"/>
      <c r="CQ14" s="60"/>
      <c r="CR14" s="50"/>
      <c r="CS14" s="50"/>
      <c r="CT14" s="60"/>
      <c r="CU14" s="60"/>
      <c r="CV14" s="60"/>
      <c r="CW14" s="60"/>
      <c r="CX14" s="60"/>
      <c r="CY14" s="60"/>
      <c r="CZ14" s="60"/>
      <c r="DA14" s="60"/>
      <c r="DB14" s="60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</row>
    <row r="15" spans="1:176" s="63" customFormat="1" ht="12.75">
      <c r="A15" s="52">
        <v>12</v>
      </c>
      <c r="B15" s="95">
        <v>18</v>
      </c>
      <c r="C15" s="62" t="s">
        <v>271</v>
      </c>
      <c r="D15" s="55" t="s">
        <v>272</v>
      </c>
      <c r="E15" s="62" t="s">
        <v>273</v>
      </c>
      <c r="F15" s="55" t="s">
        <v>274</v>
      </c>
      <c r="G15" s="56" t="s">
        <v>55</v>
      </c>
      <c r="H15" s="57" t="s">
        <v>275</v>
      </c>
      <c r="I15" s="58">
        <v>2009</v>
      </c>
      <c r="J15" s="1" t="s">
        <v>276</v>
      </c>
      <c r="K15" s="39"/>
      <c r="L15" s="40">
        <v>0</v>
      </c>
      <c r="M15" s="41">
        <v>0</v>
      </c>
      <c r="N15" s="41">
        <v>2</v>
      </c>
      <c r="O15" s="41">
        <v>0</v>
      </c>
      <c r="P15" s="59">
        <v>0.456</v>
      </c>
      <c r="Q15" s="43">
        <f t="shared" si="0"/>
        <v>2.456</v>
      </c>
      <c r="R15" s="40">
        <v>30</v>
      </c>
      <c r="S15" s="41">
        <v>0</v>
      </c>
      <c r="T15" s="41">
        <v>9</v>
      </c>
      <c r="U15" s="41">
        <v>0</v>
      </c>
      <c r="V15" s="59">
        <v>4.308</v>
      </c>
      <c r="W15" s="43">
        <f t="shared" si="1"/>
        <v>43.308</v>
      </c>
      <c r="X15" s="40">
        <v>30</v>
      </c>
      <c r="Y15" s="41">
        <v>0</v>
      </c>
      <c r="Z15" s="41">
        <v>19</v>
      </c>
      <c r="AA15" s="41">
        <v>0</v>
      </c>
      <c r="AB15" s="59">
        <v>0.024</v>
      </c>
      <c r="AC15" s="43">
        <f t="shared" si="2"/>
        <v>49.024</v>
      </c>
      <c r="AD15" s="44"/>
      <c r="AE15" s="42"/>
      <c r="AF15" s="42"/>
      <c r="AG15" s="42"/>
      <c r="AH15" s="42"/>
      <c r="AI15" s="43">
        <f t="shared" si="3"/>
        <v>0</v>
      </c>
      <c r="AJ15" s="45">
        <f t="shared" si="4"/>
        <v>94.78800000000001</v>
      </c>
      <c r="AK15" s="46"/>
      <c r="AL15" s="47">
        <f t="shared" si="5"/>
      </c>
      <c r="AM15" s="48"/>
      <c r="AN15" s="49"/>
      <c r="AO15" s="49"/>
      <c r="AP15" s="49"/>
      <c r="AQ15" s="49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1"/>
      <c r="BF15" s="51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1"/>
      <c r="BW15" s="51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1"/>
      <c r="CM15" s="51"/>
      <c r="CN15" s="60"/>
      <c r="CO15" s="60"/>
      <c r="CP15" s="60"/>
      <c r="CQ15" s="60"/>
      <c r="CR15" s="50"/>
      <c r="CS15" s="50"/>
      <c r="CT15" s="60"/>
      <c r="CU15" s="60"/>
      <c r="CV15" s="60"/>
      <c r="CW15" s="60"/>
      <c r="CX15" s="60"/>
      <c r="CY15" s="60"/>
      <c r="CZ15" s="60"/>
      <c r="DA15" s="60"/>
      <c r="DB15" s="60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</row>
    <row r="16" spans="1:142" s="63" customFormat="1" ht="12.75">
      <c r="A16" s="32">
        <v>13</v>
      </c>
      <c r="B16" s="95">
        <v>21</v>
      </c>
      <c r="C16" s="54" t="s">
        <v>282</v>
      </c>
      <c r="D16" s="55" t="s">
        <v>283</v>
      </c>
      <c r="E16" s="54" t="s">
        <v>284</v>
      </c>
      <c r="F16" s="55" t="s">
        <v>285</v>
      </c>
      <c r="G16" s="56" t="s">
        <v>87</v>
      </c>
      <c r="H16" s="57" t="s">
        <v>286</v>
      </c>
      <c r="I16" s="58">
        <v>2000</v>
      </c>
      <c r="J16" s="1" t="s">
        <v>276</v>
      </c>
      <c r="K16" s="39"/>
      <c r="L16" s="40">
        <v>0</v>
      </c>
      <c r="M16" s="41">
        <v>0</v>
      </c>
      <c r="N16" s="41">
        <v>2</v>
      </c>
      <c r="O16" s="41">
        <v>0</v>
      </c>
      <c r="P16" s="59">
        <v>0.06</v>
      </c>
      <c r="Q16" s="43">
        <f t="shared" si="0"/>
        <v>2.06</v>
      </c>
      <c r="R16" s="40">
        <v>30</v>
      </c>
      <c r="S16" s="41">
        <v>0</v>
      </c>
      <c r="T16" s="41">
        <v>6</v>
      </c>
      <c r="U16" s="41">
        <v>0</v>
      </c>
      <c r="V16" s="59">
        <v>3.78</v>
      </c>
      <c r="W16" s="43">
        <f t="shared" si="1"/>
        <v>39.78</v>
      </c>
      <c r="X16" s="40">
        <v>30</v>
      </c>
      <c r="Y16" s="41">
        <v>0</v>
      </c>
      <c r="Z16" s="41">
        <v>25</v>
      </c>
      <c r="AA16" s="41">
        <v>0</v>
      </c>
      <c r="AB16" s="59">
        <v>0.096</v>
      </c>
      <c r="AC16" s="43">
        <f t="shared" si="2"/>
        <v>55.096</v>
      </c>
      <c r="AD16" s="44"/>
      <c r="AE16" s="42"/>
      <c r="AF16" s="42"/>
      <c r="AG16" s="42"/>
      <c r="AH16" s="42"/>
      <c r="AI16" s="43">
        <f t="shared" si="3"/>
        <v>0</v>
      </c>
      <c r="AJ16" s="45">
        <f t="shared" si="4"/>
        <v>96.936</v>
      </c>
      <c r="AK16" s="46"/>
      <c r="AL16" s="47">
        <f t="shared" si="5"/>
      </c>
      <c r="AM16" s="48"/>
      <c r="AN16" s="49"/>
      <c r="AO16" s="49"/>
      <c r="AP16" s="49"/>
      <c r="AQ16" s="49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1"/>
      <c r="BF16" s="51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1"/>
      <c r="BW16" s="51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1"/>
      <c r="CM16" s="51"/>
      <c r="CN16" s="60"/>
      <c r="CO16" s="60"/>
      <c r="CP16" s="60"/>
      <c r="CQ16" s="60"/>
      <c r="CR16" s="50"/>
      <c r="CS16" s="50"/>
      <c r="CT16" s="60"/>
      <c r="CU16" s="60"/>
      <c r="CV16" s="60"/>
      <c r="CW16" s="60"/>
      <c r="CX16" s="60"/>
      <c r="CY16" s="60"/>
      <c r="CZ16" s="60"/>
      <c r="DA16" s="60"/>
      <c r="DB16" s="60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</row>
    <row r="17" spans="1:126" s="63" customFormat="1" ht="12.75">
      <c r="A17" s="52">
        <v>14</v>
      </c>
      <c r="B17" s="95">
        <v>22</v>
      </c>
      <c r="C17" s="54" t="s">
        <v>78</v>
      </c>
      <c r="D17" s="61" t="s">
        <v>79</v>
      </c>
      <c r="E17" s="54" t="s">
        <v>80</v>
      </c>
      <c r="F17" s="61" t="s">
        <v>81</v>
      </c>
      <c r="G17" s="56" t="s">
        <v>55</v>
      </c>
      <c r="H17" s="57" t="s">
        <v>82</v>
      </c>
      <c r="I17" s="58">
        <v>1983</v>
      </c>
      <c r="J17" s="1" t="s">
        <v>27</v>
      </c>
      <c r="K17" s="39"/>
      <c r="L17" s="40">
        <v>0</v>
      </c>
      <c r="M17" s="41">
        <v>0</v>
      </c>
      <c r="N17" s="41">
        <v>1</v>
      </c>
      <c r="O17" s="41">
        <v>0</v>
      </c>
      <c r="P17" s="59">
        <v>0.624</v>
      </c>
      <c r="Q17" s="43">
        <f t="shared" si="0"/>
        <v>1.624</v>
      </c>
      <c r="R17" s="40">
        <v>30</v>
      </c>
      <c r="S17" s="41">
        <v>0</v>
      </c>
      <c r="T17" s="41">
        <v>12</v>
      </c>
      <c r="U17" s="41">
        <v>0</v>
      </c>
      <c r="V17" s="59">
        <v>4.32</v>
      </c>
      <c r="W17" s="43">
        <f t="shared" si="1"/>
        <v>46.32</v>
      </c>
      <c r="X17" s="40">
        <v>30</v>
      </c>
      <c r="Y17" s="41">
        <v>0</v>
      </c>
      <c r="Z17" s="41">
        <v>28</v>
      </c>
      <c r="AA17" s="41">
        <v>0</v>
      </c>
      <c r="AB17" s="59">
        <v>0.132</v>
      </c>
      <c r="AC17" s="43">
        <f t="shared" si="2"/>
        <v>58.132</v>
      </c>
      <c r="AD17" s="44"/>
      <c r="AE17" s="42"/>
      <c r="AF17" s="42"/>
      <c r="AG17" s="42"/>
      <c r="AH17" s="42"/>
      <c r="AI17" s="43">
        <f t="shared" si="3"/>
        <v>0</v>
      </c>
      <c r="AJ17" s="45">
        <f t="shared" si="4"/>
        <v>106.076</v>
      </c>
      <c r="AK17" s="46"/>
      <c r="AL17" s="47">
        <f t="shared" si="5"/>
      </c>
      <c r="AM17" s="48"/>
      <c r="AN17" s="49"/>
      <c r="AO17" s="49"/>
      <c r="AP17" s="49"/>
      <c r="AQ17" s="49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1"/>
      <c r="BF17" s="51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1"/>
      <c r="BW17" s="51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1"/>
      <c r="CM17" s="51"/>
      <c r="CN17" s="60"/>
      <c r="CO17" s="60"/>
      <c r="CP17" s="60"/>
      <c r="CQ17" s="60"/>
      <c r="CR17" s="50"/>
      <c r="CS17" s="50"/>
      <c r="CT17" s="60"/>
      <c r="CU17" s="60"/>
      <c r="CV17" s="60"/>
      <c r="CW17" s="60"/>
      <c r="CX17" s="60"/>
      <c r="CY17" s="60"/>
      <c r="CZ17" s="60"/>
      <c r="DA17" s="60"/>
      <c r="DB17" s="60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</row>
    <row r="18" spans="1:126" s="63" customFormat="1" ht="12.75">
      <c r="A18" s="52">
        <v>15</v>
      </c>
      <c r="B18" s="95">
        <v>32</v>
      </c>
      <c r="C18" s="62" t="s">
        <v>83</v>
      </c>
      <c r="D18" s="61" t="s">
        <v>84</v>
      </c>
      <c r="E18" s="62" t="s">
        <v>85</v>
      </c>
      <c r="F18" s="61" t="s">
        <v>86</v>
      </c>
      <c r="G18" s="56" t="s">
        <v>87</v>
      </c>
      <c r="H18" s="57" t="s">
        <v>88</v>
      </c>
      <c r="I18" s="58">
        <v>1974</v>
      </c>
      <c r="J18" s="1" t="s">
        <v>27</v>
      </c>
      <c r="K18" s="39"/>
      <c r="L18" s="40">
        <v>30</v>
      </c>
      <c r="M18" s="41">
        <v>0</v>
      </c>
      <c r="N18" s="41">
        <v>16</v>
      </c>
      <c r="O18" s="41">
        <v>0</v>
      </c>
      <c r="P18" s="59">
        <v>0.20400000000000001</v>
      </c>
      <c r="Q18" s="43">
        <f t="shared" si="0"/>
        <v>46.204</v>
      </c>
      <c r="R18" s="40">
        <v>30</v>
      </c>
      <c r="S18" s="41">
        <v>0</v>
      </c>
      <c r="T18" s="41">
        <v>10</v>
      </c>
      <c r="U18" s="41">
        <v>0</v>
      </c>
      <c r="V18" s="59">
        <v>5.04</v>
      </c>
      <c r="W18" s="43">
        <f t="shared" si="1"/>
        <v>45.04</v>
      </c>
      <c r="X18" s="40">
        <v>0</v>
      </c>
      <c r="Y18" s="41">
        <v>0</v>
      </c>
      <c r="Z18" s="41">
        <v>18</v>
      </c>
      <c r="AA18" s="41">
        <v>0</v>
      </c>
      <c r="AB18" s="59">
        <v>0.3</v>
      </c>
      <c r="AC18" s="43">
        <f t="shared" si="2"/>
        <v>18.3</v>
      </c>
      <c r="AD18" s="44"/>
      <c r="AE18" s="42"/>
      <c r="AF18" s="42"/>
      <c r="AG18" s="42"/>
      <c r="AH18" s="42"/>
      <c r="AI18" s="43">
        <f t="shared" si="3"/>
        <v>0</v>
      </c>
      <c r="AJ18" s="45">
        <f t="shared" si="4"/>
        <v>109.544</v>
      </c>
      <c r="AK18" s="46"/>
      <c r="AL18" s="47">
        <f t="shared" si="5"/>
      </c>
      <c r="AM18" s="48"/>
      <c r="AN18" s="49"/>
      <c r="AO18" s="49"/>
      <c r="AP18" s="49"/>
      <c r="AQ18" s="49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1"/>
      <c r="BF18" s="51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1"/>
      <c r="BW18" s="51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1"/>
      <c r="CM18" s="51"/>
      <c r="CN18" s="60"/>
      <c r="CO18" s="60"/>
      <c r="CP18" s="60"/>
      <c r="CQ18" s="60"/>
      <c r="CR18" s="50"/>
      <c r="CS18" s="50"/>
      <c r="CT18" s="60"/>
      <c r="CU18" s="60"/>
      <c r="CV18" s="60"/>
      <c r="CW18" s="60"/>
      <c r="CX18" s="60"/>
      <c r="CY18" s="60"/>
      <c r="CZ18" s="60"/>
      <c r="DA18" s="60"/>
      <c r="DB18" s="60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</row>
    <row r="19" spans="1:126" s="63" customFormat="1" ht="12.75">
      <c r="A19" s="32">
        <v>16</v>
      </c>
      <c r="B19" s="95">
        <v>23</v>
      </c>
      <c r="C19" s="62" t="s">
        <v>89</v>
      </c>
      <c r="D19" s="55" t="s">
        <v>90</v>
      </c>
      <c r="E19" s="62" t="s">
        <v>91</v>
      </c>
      <c r="F19" s="55" t="s">
        <v>92</v>
      </c>
      <c r="G19" s="56" t="s">
        <v>32</v>
      </c>
      <c r="H19" s="57" t="s">
        <v>93</v>
      </c>
      <c r="I19" s="58">
        <v>1980</v>
      </c>
      <c r="J19" s="1" t="s">
        <v>27</v>
      </c>
      <c r="K19" s="39"/>
      <c r="L19" s="40">
        <v>30</v>
      </c>
      <c r="M19" s="41">
        <v>0</v>
      </c>
      <c r="N19" s="41">
        <v>8</v>
      </c>
      <c r="O19" s="41">
        <v>0</v>
      </c>
      <c r="P19" s="59">
        <v>0.048</v>
      </c>
      <c r="Q19" s="43">
        <f t="shared" si="0"/>
        <v>38.048</v>
      </c>
      <c r="R19" s="40">
        <v>30</v>
      </c>
      <c r="S19" s="41">
        <v>0</v>
      </c>
      <c r="T19" s="41">
        <v>12</v>
      </c>
      <c r="U19" s="41">
        <v>0</v>
      </c>
      <c r="V19" s="59">
        <v>7.38</v>
      </c>
      <c r="W19" s="43">
        <f t="shared" si="1"/>
        <v>49.38</v>
      </c>
      <c r="X19" s="40">
        <v>30</v>
      </c>
      <c r="Y19" s="41">
        <v>0</v>
      </c>
      <c r="Z19" s="41">
        <v>13</v>
      </c>
      <c r="AA19" s="41">
        <v>0</v>
      </c>
      <c r="AB19" s="59">
        <v>0.336</v>
      </c>
      <c r="AC19" s="43">
        <f t="shared" si="2"/>
        <v>43.336</v>
      </c>
      <c r="AD19" s="44"/>
      <c r="AE19" s="42"/>
      <c r="AF19" s="42"/>
      <c r="AG19" s="42"/>
      <c r="AH19" s="42"/>
      <c r="AI19" s="43">
        <f t="shared" si="3"/>
        <v>0</v>
      </c>
      <c r="AJ19" s="45">
        <f t="shared" si="4"/>
        <v>130.764</v>
      </c>
      <c r="AK19" s="46"/>
      <c r="AL19" s="47">
        <f t="shared" si="5"/>
      </c>
      <c r="AM19" s="48"/>
      <c r="AN19" s="49"/>
      <c r="AO19" s="49"/>
      <c r="AP19" s="49"/>
      <c r="AQ19" s="49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1"/>
      <c r="BF19" s="51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1"/>
      <c r="BW19" s="51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1"/>
      <c r="CM19" s="51"/>
      <c r="CN19" s="60"/>
      <c r="CO19" s="60"/>
      <c r="CP19" s="60"/>
      <c r="CQ19" s="60"/>
      <c r="CR19" s="50"/>
      <c r="CS19" s="50"/>
      <c r="CT19" s="60"/>
      <c r="CU19" s="60"/>
      <c r="CV19" s="60"/>
      <c r="CW19" s="60"/>
      <c r="CX19" s="60"/>
      <c r="CY19" s="60"/>
      <c r="CZ19" s="60"/>
      <c r="DA19" s="60"/>
      <c r="DB19" s="60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</row>
    <row r="20" spans="1:176" s="63" customFormat="1" ht="12.75">
      <c r="A20" s="52">
        <v>17</v>
      </c>
      <c r="B20" s="95">
        <v>8</v>
      </c>
      <c r="C20" s="62" t="s">
        <v>94</v>
      </c>
      <c r="D20" s="61" t="s">
        <v>95</v>
      </c>
      <c r="E20" s="62" t="s">
        <v>96</v>
      </c>
      <c r="F20" s="55" t="s">
        <v>97</v>
      </c>
      <c r="G20" s="56" t="s">
        <v>98</v>
      </c>
      <c r="H20" s="57" t="s">
        <v>99</v>
      </c>
      <c r="I20" s="58">
        <v>1982</v>
      </c>
      <c r="J20" s="1" t="s">
        <v>27</v>
      </c>
      <c r="K20" s="39"/>
      <c r="L20" s="40">
        <v>30</v>
      </c>
      <c r="M20" s="41">
        <v>0</v>
      </c>
      <c r="N20" s="41">
        <v>16</v>
      </c>
      <c r="O20" s="41">
        <v>0</v>
      </c>
      <c r="P20" s="59">
        <v>0.096</v>
      </c>
      <c r="Q20" s="43">
        <f t="shared" si="0"/>
        <v>46.096</v>
      </c>
      <c r="R20" s="40">
        <v>0</v>
      </c>
      <c r="S20" s="41">
        <v>0</v>
      </c>
      <c r="T20" s="41">
        <v>4</v>
      </c>
      <c r="U20" s="41">
        <v>0</v>
      </c>
      <c r="V20" s="59">
        <v>0.444</v>
      </c>
      <c r="W20" s="43">
        <f t="shared" si="1"/>
        <v>4.444</v>
      </c>
      <c r="X20" s="40">
        <v>60</v>
      </c>
      <c r="Y20" s="41">
        <v>0</v>
      </c>
      <c r="Z20" s="41">
        <v>24</v>
      </c>
      <c r="AA20" s="41">
        <v>0</v>
      </c>
      <c r="AB20" s="59">
        <v>0.072</v>
      </c>
      <c r="AC20" s="43">
        <f t="shared" si="2"/>
        <v>84.072</v>
      </c>
      <c r="AD20" s="44"/>
      <c r="AE20" s="42"/>
      <c r="AF20" s="42"/>
      <c r="AG20" s="42"/>
      <c r="AH20" s="42"/>
      <c r="AI20" s="43">
        <f t="shared" si="3"/>
        <v>0</v>
      </c>
      <c r="AJ20" s="45">
        <f t="shared" si="4"/>
        <v>134.612</v>
      </c>
      <c r="AK20" s="46"/>
      <c r="AL20" s="47">
        <f t="shared" si="5"/>
      </c>
      <c r="AM20" s="48"/>
      <c r="AN20" s="49"/>
      <c r="AO20" s="49"/>
      <c r="AP20" s="49"/>
      <c r="AQ20" s="49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1"/>
      <c r="BF20" s="51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1"/>
      <c r="BW20" s="51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1"/>
      <c r="CM20" s="51"/>
      <c r="CN20" s="60"/>
      <c r="CO20" s="60"/>
      <c r="CP20" s="60"/>
      <c r="CQ20" s="60"/>
      <c r="CR20" s="50"/>
      <c r="CS20" s="50"/>
      <c r="CT20" s="60"/>
      <c r="CU20" s="60"/>
      <c r="CV20" s="60"/>
      <c r="CW20" s="60"/>
      <c r="CX20" s="60"/>
      <c r="CY20" s="60"/>
      <c r="CZ20" s="60"/>
      <c r="DA20" s="60"/>
      <c r="DB20" s="60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</row>
    <row r="21" spans="1:176" s="63" customFormat="1" ht="12.75">
      <c r="A21" s="32">
        <v>18</v>
      </c>
      <c r="B21" s="95">
        <v>13</v>
      </c>
      <c r="C21" s="54" t="s">
        <v>100</v>
      </c>
      <c r="D21" s="55" t="s">
        <v>101</v>
      </c>
      <c r="E21" s="54" t="s">
        <v>102</v>
      </c>
      <c r="F21" s="55" t="s">
        <v>103</v>
      </c>
      <c r="G21" s="56" t="s">
        <v>104</v>
      </c>
      <c r="H21" s="57" t="s">
        <v>105</v>
      </c>
      <c r="I21" s="58">
        <v>1979</v>
      </c>
      <c r="J21" s="1" t="s">
        <v>27</v>
      </c>
      <c r="K21" s="39"/>
      <c r="L21" s="40">
        <v>0</v>
      </c>
      <c r="M21" s="41">
        <v>0</v>
      </c>
      <c r="N21" s="41">
        <v>27</v>
      </c>
      <c r="O21" s="41">
        <v>0</v>
      </c>
      <c r="P21" s="59">
        <v>11.184000000000001</v>
      </c>
      <c r="Q21" s="43">
        <f t="shared" si="0"/>
        <v>38.184</v>
      </c>
      <c r="R21" s="40">
        <v>60</v>
      </c>
      <c r="S21" s="41">
        <v>0</v>
      </c>
      <c r="T21" s="41">
        <v>26</v>
      </c>
      <c r="U21" s="41">
        <v>0</v>
      </c>
      <c r="V21" s="59">
        <v>6.456</v>
      </c>
      <c r="W21" s="43">
        <f t="shared" si="1"/>
        <v>92.456</v>
      </c>
      <c r="X21" s="40">
        <v>0</v>
      </c>
      <c r="Y21" s="41">
        <v>0</v>
      </c>
      <c r="Z21" s="41">
        <v>10</v>
      </c>
      <c r="AA21" s="41">
        <v>0</v>
      </c>
      <c r="AB21" s="59">
        <v>0.144</v>
      </c>
      <c r="AC21" s="43">
        <f t="shared" si="2"/>
        <v>10.144</v>
      </c>
      <c r="AD21" s="44"/>
      <c r="AE21" s="42"/>
      <c r="AF21" s="42"/>
      <c r="AG21" s="42"/>
      <c r="AH21" s="42"/>
      <c r="AI21" s="43">
        <f t="shared" si="3"/>
        <v>0</v>
      </c>
      <c r="AJ21" s="45">
        <f t="shared" si="4"/>
        <v>140.784</v>
      </c>
      <c r="AK21" s="46"/>
      <c r="AL21" s="47">
        <f t="shared" si="5"/>
      </c>
      <c r="AM21" s="48"/>
      <c r="AN21" s="49"/>
      <c r="AO21" s="49"/>
      <c r="AP21" s="49"/>
      <c r="AQ21" s="49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1"/>
      <c r="BF21" s="51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1"/>
      <c r="BW21" s="51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1"/>
      <c r="CM21" s="51"/>
      <c r="CN21" s="60"/>
      <c r="CO21" s="60"/>
      <c r="CP21" s="60"/>
      <c r="CQ21" s="60"/>
      <c r="CR21" s="50"/>
      <c r="CS21" s="50"/>
      <c r="CT21" s="60"/>
      <c r="CU21" s="60"/>
      <c r="CV21" s="60"/>
      <c r="CW21" s="60"/>
      <c r="CX21" s="60"/>
      <c r="CY21" s="60"/>
      <c r="CZ21" s="60"/>
      <c r="DA21" s="60"/>
      <c r="DB21" s="60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</row>
    <row r="22" spans="1:126" s="63" customFormat="1" ht="12.75">
      <c r="A22" s="32">
        <v>19</v>
      </c>
      <c r="B22" s="95">
        <v>25</v>
      </c>
      <c r="C22" s="54" t="s">
        <v>106</v>
      </c>
      <c r="D22" s="55" t="s">
        <v>107</v>
      </c>
      <c r="E22" s="54" t="s">
        <v>108</v>
      </c>
      <c r="F22" s="55" t="s">
        <v>109</v>
      </c>
      <c r="G22" s="56" t="s">
        <v>61</v>
      </c>
      <c r="H22" s="57" t="s">
        <v>110</v>
      </c>
      <c r="I22" s="58">
        <v>1983</v>
      </c>
      <c r="J22" s="1" t="s">
        <v>27</v>
      </c>
      <c r="K22" s="39"/>
      <c r="L22" s="40">
        <v>0</v>
      </c>
      <c r="M22" s="41">
        <v>4</v>
      </c>
      <c r="N22" s="41">
        <v>7</v>
      </c>
      <c r="O22" s="41">
        <v>0</v>
      </c>
      <c r="P22" s="59">
        <v>0.264</v>
      </c>
      <c r="Q22" s="43">
        <f t="shared" si="0"/>
        <v>11.264</v>
      </c>
      <c r="R22" s="40">
        <v>30</v>
      </c>
      <c r="S22" s="41">
        <v>0</v>
      </c>
      <c r="T22" s="41">
        <v>19</v>
      </c>
      <c r="U22" s="41">
        <v>0</v>
      </c>
      <c r="V22" s="59">
        <v>13.5</v>
      </c>
      <c r="W22" s="43">
        <f t="shared" si="1"/>
        <v>62.5</v>
      </c>
      <c r="X22" s="40">
        <v>60</v>
      </c>
      <c r="Y22" s="41">
        <v>2</v>
      </c>
      <c r="Z22" s="41">
        <v>17</v>
      </c>
      <c r="AA22" s="41">
        <v>0</v>
      </c>
      <c r="AB22" s="59">
        <v>0.096</v>
      </c>
      <c r="AC22" s="43">
        <f t="shared" si="2"/>
        <v>79.096</v>
      </c>
      <c r="AD22" s="44"/>
      <c r="AE22" s="42"/>
      <c r="AF22" s="42"/>
      <c r="AG22" s="42"/>
      <c r="AH22" s="42"/>
      <c r="AI22" s="43">
        <f t="shared" si="3"/>
        <v>0</v>
      </c>
      <c r="AJ22" s="45">
        <f t="shared" si="4"/>
        <v>152.86</v>
      </c>
      <c r="AK22" s="46"/>
      <c r="AL22" s="47">
        <f t="shared" si="5"/>
      </c>
      <c r="AM22" s="48"/>
      <c r="AN22" s="49"/>
      <c r="AO22" s="49"/>
      <c r="AP22" s="49"/>
      <c r="AQ22" s="49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1"/>
      <c r="BF22" s="51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1"/>
      <c r="BW22" s="51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1"/>
      <c r="CM22" s="51"/>
      <c r="CN22" s="60"/>
      <c r="CO22" s="60"/>
      <c r="CP22" s="60"/>
      <c r="CQ22" s="60"/>
      <c r="CR22" s="50"/>
      <c r="CS22" s="50"/>
      <c r="CT22" s="60"/>
      <c r="CU22" s="60"/>
      <c r="CV22" s="60"/>
      <c r="CW22" s="60"/>
      <c r="CX22" s="60"/>
      <c r="CY22" s="60"/>
      <c r="CZ22" s="60"/>
      <c r="DA22" s="60"/>
      <c r="DB22" s="60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</row>
    <row r="23" spans="1:176" s="63" customFormat="1" ht="12.75">
      <c r="A23" s="32">
        <v>20</v>
      </c>
      <c r="B23" s="95">
        <v>17</v>
      </c>
      <c r="C23" s="54" t="s">
        <v>111</v>
      </c>
      <c r="D23" s="55" t="s">
        <v>112</v>
      </c>
      <c r="E23" s="54" t="s">
        <v>113</v>
      </c>
      <c r="F23" s="55" t="s">
        <v>114</v>
      </c>
      <c r="G23" s="56" t="s">
        <v>115</v>
      </c>
      <c r="H23" s="57" t="s">
        <v>116</v>
      </c>
      <c r="I23" s="58">
        <v>1960</v>
      </c>
      <c r="J23" s="1" t="s">
        <v>27</v>
      </c>
      <c r="K23" s="39"/>
      <c r="L23" s="40">
        <v>0</v>
      </c>
      <c r="M23" s="41">
        <v>0</v>
      </c>
      <c r="N23" s="41">
        <v>4</v>
      </c>
      <c r="O23" s="41">
        <v>0</v>
      </c>
      <c r="P23" s="59">
        <v>0.132</v>
      </c>
      <c r="Q23" s="43">
        <f t="shared" si="0"/>
        <v>4.132</v>
      </c>
      <c r="R23" s="40">
        <v>90</v>
      </c>
      <c r="S23" s="41">
        <v>0</v>
      </c>
      <c r="T23" s="41">
        <v>15</v>
      </c>
      <c r="U23" s="41">
        <v>0</v>
      </c>
      <c r="V23" s="59">
        <v>10.548</v>
      </c>
      <c r="W23" s="43">
        <f t="shared" si="1"/>
        <v>115.548</v>
      </c>
      <c r="X23" s="40">
        <v>30</v>
      </c>
      <c r="Y23" s="41">
        <v>0</v>
      </c>
      <c r="Z23" s="41">
        <v>22</v>
      </c>
      <c r="AA23" s="41">
        <v>0</v>
      </c>
      <c r="AB23" s="59">
        <v>0.036</v>
      </c>
      <c r="AC23" s="43">
        <f t="shared" si="2"/>
        <v>52.036</v>
      </c>
      <c r="AD23" s="44"/>
      <c r="AE23" s="42"/>
      <c r="AF23" s="42"/>
      <c r="AG23" s="42"/>
      <c r="AH23" s="42"/>
      <c r="AI23" s="43">
        <f t="shared" si="3"/>
        <v>0</v>
      </c>
      <c r="AJ23" s="45">
        <f t="shared" si="4"/>
        <v>171.716</v>
      </c>
      <c r="AK23" s="46"/>
      <c r="AL23" s="47">
        <f t="shared" si="5"/>
      </c>
      <c r="AM23" s="48"/>
      <c r="AN23" s="49"/>
      <c r="AO23" s="49"/>
      <c r="AP23" s="49"/>
      <c r="AQ23" s="49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1"/>
      <c r="BF23" s="51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1"/>
      <c r="BW23" s="51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1"/>
      <c r="CM23" s="51"/>
      <c r="CN23" s="60"/>
      <c r="CO23" s="60"/>
      <c r="CP23" s="60"/>
      <c r="CQ23" s="60"/>
      <c r="CR23" s="50"/>
      <c r="CS23" s="50"/>
      <c r="CT23" s="60"/>
      <c r="CU23" s="60"/>
      <c r="CV23" s="60"/>
      <c r="CW23" s="60"/>
      <c r="CX23" s="60"/>
      <c r="CY23" s="60"/>
      <c r="CZ23" s="60"/>
      <c r="DA23" s="60"/>
      <c r="DB23" s="60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</row>
    <row r="24" spans="1:176" s="63" customFormat="1" ht="12.75">
      <c r="A24" s="32">
        <v>21</v>
      </c>
      <c r="B24" s="95">
        <v>61</v>
      </c>
      <c r="C24" s="62" t="s">
        <v>334</v>
      </c>
      <c r="D24" s="55" t="s">
        <v>335</v>
      </c>
      <c r="E24" s="54" t="s">
        <v>336</v>
      </c>
      <c r="F24" s="61" t="s">
        <v>337</v>
      </c>
      <c r="G24" s="56" t="s">
        <v>55</v>
      </c>
      <c r="H24" s="57" t="s">
        <v>338</v>
      </c>
      <c r="I24" s="58">
        <v>2002</v>
      </c>
      <c r="J24" s="1" t="s">
        <v>276</v>
      </c>
      <c r="K24" s="96"/>
      <c r="L24" s="40">
        <v>60</v>
      </c>
      <c r="M24" s="41">
        <v>0</v>
      </c>
      <c r="N24" s="41">
        <v>12</v>
      </c>
      <c r="O24" s="41">
        <v>0</v>
      </c>
      <c r="P24" s="59">
        <v>0.14400000000000002</v>
      </c>
      <c r="Q24" s="43">
        <f t="shared" si="0"/>
        <v>72.144</v>
      </c>
      <c r="R24" s="40">
        <v>60</v>
      </c>
      <c r="S24" s="41">
        <v>0</v>
      </c>
      <c r="T24" s="41">
        <v>10</v>
      </c>
      <c r="U24" s="41">
        <v>0</v>
      </c>
      <c r="V24" s="59">
        <v>7.5</v>
      </c>
      <c r="W24" s="43">
        <f t="shared" si="1"/>
        <v>77.5</v>
      </c>
      <c r="X24" s="40">
        <v>0</v>
      </c>
      <c r="Y24" s="41">
        <v>0</v>
      </c>
      <c r="Z24" s="41">
        <v>29</v>
      </c>
      <c r="AA24" s="41">
        <v>0</v>
      </c>
      <c r="AB24" s="59">
        <v>0.072</v>
      </c>
      <c r="AC24" s="43">
        <f t="shared" si="2"/>
        <v>29.072</v>
      </c>
      <c r="AD24" s="44"/>
      <c r="AE24" s="42"/>
      <c r="AF24" s="42"/>
      <c r="AG24" s="42"/>
      <c r="AH24" s="42"/>
      <c r="AI24" s="43">
        <f t="shared" si="3"/>
        <v>0</v>
      </c>
      <c r="AJ24" s="45">
        <f t="shared" si="4"/>
        <v>178.716</v>
      </c>
      <c r="AK24" s="46"/>
      <c r="AL24" s="47">
        <f t="shared" si="5"/>
      </c>
      <c r="AM24" s="48"/>
      <c r="AN24" s="49"/>
      <c r="AO24" s="49"/>
      <c r="AP24" s="49"/>
      <c r="AQ24" s="49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1"/>
      <c r="BF24" s="51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1"/>
      <c r="BW24" s="51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1"/>
      <c r="CM24" s="51"/>
      <c r="CN24" s="60"/>
      <c r="CO24" s="60"/>
      <c r="CP24" s="60"/>
      <c r="CQ24" s="60"/>
      <c r="CR24" s="50"/>
      <c r="CS24" s="50"/>
      <c r="CT24" s="60"/>
      <c r="CU24" s="60"/>
      <c r="CV24" s="60"/>
      <c r="CW24" s="60"/>
      <c r="CX24" s="60"/>
      <c r="CY24" s="60"/>
      <c r="CZ24" s="60"/>
      <c r="DA24" s="60"/>
      <c r="DB24" s="60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</row>
    <row r="25" spans="1:126" s="63" customFormat="1" ht="12.75">
      <c r="A25" s="32">
        <v>22</v>
      </c>
      <c r="B25" s="95">
        <v>35</v>
      </c>
      <c r="C25" s="62" t="s">
        <v>287</v>
      </c>
      <c r="D25" s="55" t="s">
        <v>288</v>
      </c>
      <c r="E25" s="62" t="s">
        <v>289</v>
      </c>
      <c r="F25" s="55" t="s">
        <v>290</v>
      </c>
      <c r="G25" s="56" t="s">
        <v>291</v>
      </c>
      <c r="H25" s="57" t="s">
        <v>292</v>
      </c>
      <c r="I25" s="58">
        <v>1993</v>
      </c>
      <c r="J25" s="1" t="s">
        <v>293</v>
      </c>
      <c r="K25" s="39"/>
      <c r="L25" s="40">
        <v>30</v>
      </c>
      <c r="M25" s="41">
        <v>0</v>
      </c>
      <c r="N25" s="41">
        <v>15</v>
      </c>
      <c r="O25" s="41">
        <v>0</v>
      </c>
      <c r="P25" s="59">
        <v>0.07200000000000001</v>
      </c>
      <c r="Q25" s="43">
        <f t="shared" si="0"/>
        <v>45.072</v>
      </c>
      <c r="R25" s="40">
        <v>90</v>
      </c>
      <c r="S25" s="41">
        <v>0</v>
      </c>
      <c r="T25" s="41">
        <v>11</v>
      </c>
      <c r="U25" s="41">
        <v>0</v>
      </c>
      <c r="V25" s="59">
        <v>8.136</v>
      </c>
      <c r="W25" s="43">
        <f t="shared" si="1"/>
        <v>109.136</v>
      </c>
      <c r="X25" s="40">
        <v>0</v>
      </c>
      <c r="Y25" s="41">
        <v>0</v>
      </c>
      <c r="Z25" s="41">
        <v>30</v>
      </c>
      <c r="AA25" s="41">
        <v>0</v>
      </c>
      <c r="AB25" s="59">
        <v>0.636</v>
      </c>
      <c r="AC25" s="43">
        <f t="shared" si="2"/>
        <v>30.636</v>
      </c>
      <c r="AD25" s="44"/>
      <c r="AE25" s="42"/>
      <c r="AF25" s="42"/>
      <c r="AG25" s="42"/>
      <c r="AH25" s="42"/>
      <c r="AI25" s="43">
        <f t="shared" si="3"/>
        <v>0</v>
      </c>
      <c r="AJ25" s="45">
        <f t="shared" si="4"/>
        <v>184.844</v>
      </c>
      <c r="AK25" s="46"/>
      <c r="AL25" s="47">
        <f t="shared" si="5"/>
      </c>
      <c r="AM25" s="48"/>
      <c r="AN25" s="49"/>
      <c r="AO25" s="49"/>
      <c r="AP25" s="49"/>
      <c r="AQ25" s="49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1"/>
      <c r="BF25" s="51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1"/>
      <c r="BW25" s="51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1"/>
      <c r="CM25" s="51"/>
      <c r="CN25" s="60"/>
      <c r="CO25" s="60"/>
      <c r="CP25" s="60"/>
      <c r="CQ25" s="60"/>
      <c r="CR25" s="50"/>
      <c r="CS25" s="50"/>
      <c r="CT25" s="60"/>
      <c r="CU25" s="60"/>
      <c r="CV25" s="60"/>
      <c r="CW25" s="60"/>
      <c r="CX25" s="60"/>
      <c r="CY25" s="60"/>
      <c r="CZ25" s="60"/>
      <c r="DA25" s="60"/>
      <c r="DB25" s="60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</row>
    <row r="26" spans="1:126" s="63" customFormat="1" ht="12.75">
      <c r="A26" s="52">
        <v>23</v>
      </c>
      <c r="B26" s="95">
        <v>34</v>
      </c>
      <c r="C26" s="62" t="s">
        <v>117</v>
      </c>
      <c r="D26" s="55" t="s">
        <v>118</v>
      </c>
      <c r="E26" s="62" t="s">
        <v>119</v>
      </c>
      <c r="F26" s="55" t="s">
        <v>120</v>
      </c>
      <c r="G26" s="56" t="s">
        <v>43</v>
      </c>
      <c r="H26" s="57" t="s">
        <v>121</v>
      </c>
      <c r="I26" s="58">
        <v>1971</v>
      </c>
      <c r="J26" s="1" t="s">
        <v>27</v>
      </c>
      <c r="K26" s="39"/>
      <c r="L26" s="40">
        <v>0</v>
      </c>
      <c r="M26" s="41">
        <v>0</v>
      </c>
      <c r="N26" s="41">
        <v>13</v>
      </c>
      <c r="O26" s="41">
        <v>0</v>
      </c>
      <c r="P26" s="59">
        <v>0.012</v>
      </c>
      <c r="Q26" s="43">
        <f t="shared" si="0"/>
        <v>13.012</v>
      </c>
      <c r="R26" s="40">
        <v>30</v>
      </c>
      <c r="S26" s="41">
        <v>0</v>
      </c>
      <c r="T26" s="41">
        <v>4</v>
      </c>
      <c r="U26" s="41">
        <v>0</v>
      </c>
      <c r="V26" s="59">
        <v>0.54</v>
      </c>
      <c r="W26" s="43">
        <f t="shared" si="1"/>
        <v>34.54</v>
      </c>
      <c r="X26" s="40">
        <v>120</v>
      </c>
      <c r="Y26" s="41">
        <v>0</v>
      </c>
      <c r="Z26" s="41">
        <v>21</v>
      </c>
      <c r="AA26" s="41">
        <v>0</v>
      </c>
      <c r="AB26" s="59">
        <v>0.144</v>
      </c>
      <c r="AC26" s="43">
        <f t="shared" si="2"/>
        <v>141.144</v>
      </c>
      <c r="AD26" s="44"/>
      <c r="AE26" s="42"/>
      <c r="AF26" s="42"/>
      <c r="AG26" s="42"/>
      <c r="AH26" s="42"/>
      <c r="AI26" s="43">
        <f t="shared" si="3"/>
        <v>0</v>
      </c>
      <c r="AJ26" s="45">
        <f t="shared" si="4"/>
        <v>188.696</v>
      </c>
      <c r="AK26" s="46"/>
      <c r="AL26" s="47">
        <f t="shared" si="5"/>
      </c>
      <c r="AM26" s="48"/>
      <c r="AN26" s="49"/>
      <c r="AO26" s="49"/>
      <c r="AP26" s="49"/>
      <c r="AQ26" s="49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1"/>
      <c r="BF26" s="51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1"/>
      <c r="BW26" s="51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1"/>
      <c r="CM26" s="51"/>
      <c r="CN26" s="60"/>
      <c r="CO26" s="60"/>
      <c r="CP26" s="60"/>
      <c r="CQ26" s="60"/>
      <c r="CR26" s="50"/>
      <c r="CS26" s="50"/>
      <c r="CT26" s="60"/>
      <c r="CU26" s="60"/>
      <c r="CV26" s="60"/>
      <c r="CW26" s="60"/>
      <c r="CX26" s="60"/>
      <c r="CY26" s="60"/>
      <c r="CZ26" s="60"/>
      <c r="DA26" s="60"/>
      <c r="DB26" s="60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</row>
    <row r="27" spans="1:126" s="63" customFormat="1" ht="12.75">
      <c r="A27" s="52">
        <v>24</v>
      </c>
      <c r="B27" s="95">
        <v>28</v>
      </c>
      <c r="C27" s="62" t="s">
        <v>122</v>
      </c>
      <c r="D27" s="61" t="s">
        <v>123</v>
      </c>
      <c r="E27" s="62" t="s">
        <v>124</v>
      </c>
      <c r="F27" s="55" t="s">
        <v>125</v>
      </c>
      <c r="G27" s="56" t="s">
        <v>61</v>
      </c>
      <c r="H27" s="57" t="s">
        <v>126</v>
      </c>
      <c r="I27" s="58">
        <v>1978</v>
      </c>
      <c r="J27" s="1" t="s">
        <v>27</v>
      </c>
      <c r="K27" s="39"/>
      <c r="L27" s="40">
        <v>30</v>
      </c>
      <c r="M27" s="41">
        <v>0</v>
      </c>
      <c r="N27" s="41">
        <v>21</v>
      </c>
      <c r="O27" s="41">
        <v>0</v>
      </c>
      <c r="P27" s="59">
        <v>0.024</v>
      </c>
      <c r="Q27" s="43">
        <f t="shared" si="0"/>
        <v>51.024</v>
      </c>
      <c r="R27" s="40">
        <v>120</v>
      </c>
      <c r="S27" s="41">
        <v>0</v>
      </c>
      <c r="T27" s="41">
        <v>6</v>
      </c>
      <c r="U27" s="41">
        <v>0</v>
      </c>
      <c r="V27" s="59">
        <v>4.548</v>
      </c>
      <c r="W27" s="43">
        <f t="shared" si="1"/>
        <v>130.548</v>
      </c>
      <c r="X27" s="40">
        <v>0</v>
      </c>
      <c r="Y27" s="41">
        <v>0</v>
      </c>
      <c r="Z27" s="41">
        <v>18</v>
      </c>
      <c r="AA27" s="41">
        <v>0</v>
      </c>
      <c r="AB27" s="59">
        <v>0.036</v>
      </c>
      <c r="AC27" s="43">
        <f t="shared" si="2"/>
        <v>18.036</v>
      </c>
      <c r="AD27" s="44"/>
      <c r="AE27" s="42"/>
      <c r="AF27" s="42"/>
      <c r="AG27" s="42"/>
      <c r="AH27" s="42"/>
      <c r="AI27" s="43">
        <f t="shared" si="3"/>
        <v>0</v>
      </c>
      <c r="AJ27" s="45">
        <f t="shared" si="4"/>
        <v>199.608</v>
      </c>
      <c r="AK27" s="46"/>
      <c r="AL27" s="47">
        <f t="shared" si="5"/>
      </c>
      <c r="AM27" s="48"/>
      <c r="AN27" s="49"/>
      <c r="AO27" s="49"/>
      <c r="AP27" s="49"/>
      <c r="AQ27" s="49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1"/>
      <c r="BF27" s="51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1"/>
      <c r="BW27" s="51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1"/>
      <c r="CM27" s="51"/>
      <c r="CN27" s="60"/>
      <c r="CO27" s="60"/>
      <c r="CP27" s="60"/>
      <c r="CQ27" s="60"/>
      <c r="CR27" s="50"/>
      <c r="CS27" s="50"/>
      <c r="CT27" s="60"/>
      <c r="CU27" s="60"/>
      <c r="CV27" s="60"/>
      <c r="CW27" s="60"/>
      <c r="CX27" s="60"/>
      <c r="CY27" s="60"/>
      <c r="CZ27" s="60"/>
      <c r="DA27" s="60"/>
      <c r="DB27" s="60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</row>
    <row r="28" spans="1:126" s="63" customFormat="1" ht="12.75">
      <c r="A28" s="32">
        <v>25</v>
      </c>
      <c r="B28" s="95">
        <v>39</v>
      </c>
      <c r="C28" s="54" t="s">
        <v>127</v>
      </c>
      <c r="D28" s="55" t="s">
        <v>128</v>
      </c>
      <c r="E28" s="54" t="s">
        <v>129</v>
      </c>
      <c r="F28" s="55" t="s">
        <v>130</v>
      </c>
      <c r="G28" s="56" t="s">
        <v>87</v>
      </c>
      <c r="H28" s="57" t="s">
        <v>126</v>
      </c>
      <c r="I28" s="58">
        <v>1972</v>
      </c>
      <c r="J28" s="1" t="s">
        <v>27</v>
      </c>
      <c r="K28" s="39"/>
      <c r="L28" s="40">
        <v>30</v>
      </c>
      <c r="M28" s="41">
        <v>0</v>
      </c>
      <c r="N28" s="41">
        <v>7</v>
      </c>
      <c r="O28" s="41">
        <v>0</v>
      </c>
      <c r="P28" s="59">
        <v>1.296</v>
      </c>
      <c r="Q28" s="43">
        <f t="shared" si="0"/>
        <v>38.296</v>
      </c>
      <c r="R28" s="40">
        <v>30</v>
      </c>
      <c r="S28" s="41">
        <v>0</v>
      </c>
      <c r="T28" s="41">
        <v>13</v>
      </c>
      <c r="U28" s="41">
        <v>0</v>
      </c>
      <c r="V28" s="59">
        <v>6.708</v>
      </c>
      <c r="W28" s="43">
        <f t="shared" si="1"/>
        <v>49.708</v>
      </c>
      <c r="X28" s="40">
        <v>0</v>
      </c>
      <c r="Y28" s="41">
        <v>0</v>
      </c>
      <c r="Z28" s="41">
        <v>42</v>
      </c>
      <c r="AA28" s="41">
        <v>72</v>
      </c>
      <c r="AB28" s="59">
        <v>0.504</v>
      </c>
      <c r="AC28" s="43">
        <f t="shared" si="2"/>
        <v>114.504</v>
      </c>
      <c r="AD28" s="44"/>
      <c r="AE28" s="42"/>
      <c r="AF28" s="42"/>
      <c r="AG28" s="42"/>
      <c r="AH28" s="42"/>
      <c r="AI28" s="43">
        <f t="shared" si="3"/>
        <v>0</v>
      </c>
      <c r="AJ28" s="45">
        <f t="shared" si="4"/>
        <v>202.50799999999998</v>
      </c>
      <c r="AK28" s="46"/>
      <c r="AL28" s="47">
        <f t="shared" si="5"/>
      </c>
      <c r="AM28" s="48"/>
      <c r="AN28" s="49"/>
      <c r="AO28" s="49"/>
      <c r="AP28" s="49"/>
      <c r="AQ28" s="49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1"/>
      <c r="BF28" s="51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1"/>
      <c r="BW28" s="51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1"/>
      <c r="CM28" s="51"/>
      <c r="CN28" s="60"/>
      <c r="CO28" s="60"/>
      <c r="CP28" s="60"/>
      <c r="CQ28" s="60"/>
      <c r="CR28" s="50"/>
      <c r="CS28" s="50"/>
      <c r="CT28" s="60"/>
      <c r="CU28" s="60"/>
      <c r="CV28" s="60"/>
      <c r="CW28" s="60"/>
      <c r="CX28" s="60"/>
      <c r="CY28" s="60"/>
      <c r="CZ28" s="60"/>
      <c r="DA28" s="60"/>
      <c r="DB28" s="60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</row>
    <row r="29" spans="1:126" s="63" customFormat="1" ht="12.75">
      <c r="A29" s="52">
        <v>26</v>
      </c>
      <c r="B29" s="95">
        <v>44</v>
      </c>
      <c r="C29" s="54" t="s">
        <v>131</v>
      </c>
      <c r="D29" s="55" t="s">
        <v>132</v>
      </c>
      <c r="E29" s="54" t="s">
        <v>133</v>
      </c>
      <c r="F29" s="55" t="s">
        <v>134</v>
      </c>
      <c r="G29" s="56" t="s">
        <v>87</v>
      </c>
      <c r="H29" s="57" t="s">
        <v>135</v>
      </c>
      <c r="I29" s="58">
        <v>1979</v>
      </c>
      <c r="J29" s="1" t="s">
        <v>27</v>
      </c>
      <c r="K29" s="39"/>
      <c r="L29" s="40">
        <v>60</v>
      </c>
      <c r="M29" s="41">
        <v>8</v>
      </c>
      <c r="N29" s="41">
        <v>31</v>
      </c>
      <c r="O29" s="41">
        <v>61</v>
      </c>
      <c r="P29" s="59">
        <v>0.192</v>
      </c>
      <c r="Q29" s="43">
        <f t="shared" si="0"/>
        <v>160.192</v>
      </c>
      <c r="R29" s="40">
        <v>0</v>
      </c>
      <c r="S29" s="41">
        <v>0</v>
      </c>
      <c r="T29" s="41">
        <v>3</v>
      </c>
      <c r="U29" s="41">
        <v>0</v>
      </c>
      <c r="V29" s="59">
        <v>3.048</v>
      </c>
      <c r="W29" s="43">
        <f t="shared" si="1"/>
        <v>6.048</v>
      </c>
      <c r="X29" s="40">
        <v>30</v>
      </c>
      <c r="Y29" s="41">
        <v>0</v>
      </c>
      <c r="Z29" s="41">
        <v>30</v>
      </c>
      <c r="AA29" s="41">
        <v>0</v>
      </c>
      <c r="AB29" s="59">
        <v>0.24</v>
      </c>
      <c r="AC29" s="43">
        <f t="shared" si="2"/>
        <v>60.24</v>
      </c>
      <c r="AD29" s="44"/>
      <c r="AE29" s="42"/>
      <c r="AF29" s="42"/>
      <c r="AG29" s="42"/>
      <c r="AH29" s="42"/>
      <c r="AI29" s="43">
        <f t="shared" si="3"/>
        <v>0</v>
      </c>
      <c r="AJ29" s="45">
        <f t="shared" si="4"/>
        <v>226.48000000000002</v>
      </c>
      <c r="AK29" s="46"/>
      <c r="AL29" s="47">
        <f t="shared" si="5"/>
      </c>
      <c r="AM29" s="48"/>
      <c r="AN29" s="49"/>
      <c r="AO29" s="49"/>
      <c r="AP29" s="49"/>
      <c r="AQ29" s="49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1"/>
      <c r="BF29" s="51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1"/>
      <c r="BW29" s="51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1"/>
      <c r="CM29" s="51"/>
      <c r="CN29" s="60"/>
      <c r="CO29" s="60"/>
      <c r="CP29" s="60"/>
      <c r="CQ29" s="60"/>
      <c r="CR29" s="50"/>
      <c r="CS29" s="50"/>
      <c r="CT29" s="60"/>
      <c r="CU29" s="60"/>
      <c r="CV29" s="60"/>
      <c r="CW29" s="60"/>
      <c r="CX29" s="60"/>
      <c r="CY29" s="60"/>
      <c r="CZ29" s="60"/>
      <c r="DA29" s="60"/>
      <c r="DB29" s="60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</row>
    <row r="30" spans="1:176" s="63" customFormat="1" ht="12.75">
      <c r="A30" s="52">
        <v>27</v>
      </c>
      <c r="B30" s="95">
        <v>58</v>
      </c>
      <c r="C30" s="54" t="s">
        <v>324</v>
      </c>
      <c r="D30" s="61" t="s">
        <v>325</v>
      </c>
      <c r="E30" s="54" t="s">
        <v>326</v>
      </c>
      <c r="F30" s="61" t="s">
        <v>327</v>
      </c>
      <c r="G30" s="56" t="s">
        <v>87</v>
      </c>
      <c r="H30" s="57" t="s">
        <v>328</v>
      </c>
      <c r="I30" s="58">
        <v>2000</v>
      </c>
      <c r="J30" s="1" t="s">
        <v>276</v>
      </c>
      <c r="K30" s="96"/>
      <c r="L30" s="40">
        <v>30</v>
      </c>
      <c r="M30" s="41">
        <v>0</v>
      </c>
      <c r="N30" s="41">
        <v>23</v>
      </c>
      <c r="O30" s="41">
        <v>0</v>
      </c>
      <c r="P30" s="59">
        <v>1.104</v>
      </c>
      <c r="Q30" s="43">
        <f t="shared" si="0"/>
        <v>54.104</v>
      </c>
      <c r="R30" s="40">
        <v>0</v>
      </c>
      <c r="S30" s="41">
        <v>0</v>
      </c>
      <c r="T30" s="41">
        <v>3</v>
      </c>
      <c r="U30" s="41">
        <v>0</v>
      </c>
      <c r="V30" s="59">
        <v>2.448</v>
      </c>
      <c r="W30" s="43">
        <f t="shared" si="1"/>
        <v>5.448</v>
      </c>
      <c r="X30" s="40">
        <v>30</v>
      </c>
      <c r="Y30" s="41">
        <v>0</v>
      </c>
      <c r="Z30" s="41">
        <v>54</v>
      </c>
      <c r="AA30" s="41">
        <v>84</v>
      </c>
      <c r="AB30" s="59">
        <v>0.336</v>
      </c>
      <c r="AC30" s="43">
        <f t="shared" si="2"/>
        <v>168.336</v>
      </c>
      <c r="AD30" s="44"/>
      <c r="AE30" s="42"/>
      <c r="AF30" s="42"/>
      <c r="AG30" s="42"/>
      <c r="AH30" s="42"/>
      <c r="AI30" s="43">
        <f t="shared" si="3"/>
        <v>0</v>
      </c>
      <c r="AJ30" s="45">
        <f t="shared" si="4"/>
        <v>227.888</v>
      </c>
      <c r="AK30" s="46"/>
      <c r="AL30" s="47">
        <f t="shared" si="5"/>
      </c>
      <c r="AM30" s="48"/>
      <c r="AN30" s="49"/>
      <c r="AO30" s="49"/>
      <c r="AP30" s="49"/>
      <c r="AQ30" s="49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1"/>
      <c r="BF30" s="51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1"/>
      <c r="BW30" s="51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1"/>
      <c r="CM30" s="51"/>
      <c r="CN30" s="60"/>
      <c r="CO30" s="60"/>
      <c r="CP30" s="60"/>
      <c r="CQ30" s="60"/>
      <c r="CR30" s="50"/>
      <c r="CS30" s="50"/>
      <c r="CT30" s="60"/>
      <c r="CU30" s="60"/>
      <c r="CV30" s="60"/>
      <c r="CW30" s="60"/>
      <c r="CX30" s="60"/>
      <c r="CY30" s="60"/>
      <c r="CZ30" s="60"/>
      <c r="DA30" s="60"/>
      <c r="DB30" s="60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</row>
    <row r="31" spans="1:126" s="63" customFormat="1" ht="12.75">
      <c r="A31" s="52">
        <v>28</v>
      </c>
      <c r="B31" s="95">
        <v>26</v>
      </c>
      <c r="C31" s="54" t="s">
        <v>136</v>
      </c>
      <c r="D31" s="61" t="s">
        <v>137</v>
      </c>
      <c r="E31" s="54" t="s">
        <v>138</v>
      </c>
      <c r="F31" s="55" t="s">
        <v>139</v>
      </c>
      <c r="G31" s="56" t="s">
        <v>32</v>
      </c>
      <c r="H31" s="57" t="s">
        <v>140</v>
      </c>
      <c r="I31" s="58">
        <v>1973</v>
      </c>
      <c r="J31" s="1" t="s">
        <v>27</v>
      </c>
      <c r="K31" s="39"/>
      <c r="L31" s="40">
        <v>0</v>
      </c>
      <c r="M31" s="41">
        <v>0</v>
      </c>
      <c r="N31" s="41">
        <v>1</v>
      </c>
      <c r="O31" s="41">
        <v>0</v>
      </c>
      <c r="P31" s="59">
        <v>0.084</v>
      </c>
      <c r="Q31" s="43">
        <f t="shared" si="0"/>
        <v>1.084</v>
      </c>
      <c r="R31" s="40">
        <v>60</v>
      </c>
      <c r="S31" s="41">
        <v>0</v>
      </c>
      <c r="T31" s="41">
        <v>7</v>
      </c>
      <c r="U31" s="41">
        <v>0</v>
      </c>
      <c r="V31" s="59">
        <v>3.168</v>
      </c>
      <c r="W31" s="43">
        <f t="shared" si="1"/>
        <v>70.168</v>
      </c>
      <c r="X31" s="40">
        <v>30</v>
      </c>
      <c r="Y31" s="41">
        <v>0</v>
      </c>
      <c r="Z31" s="41">
        <v>52</v>
      </c>
      <c r="AA31" s="41">
        <v>82</v>
      </c>
      <c r="AB31" s="59">
        <v>0.048</v>
      </c>
      <c r="AC31" s="43">
        <f t="shared" si="2"/>
        <v>164.048</v>
      </c>
      <c r="AD31" s="44"/>
      <c r="AE31" s="42"/>
      <c r="AF31" s="42"/>
      <c r="AG31" s="42"/>
      <c r="AH31" s="42"/>
      <c r="AI31" s="43">
        <f t="shared" si="3"/>
        <v>0</v>
      </c>
      <c r="AJ31" s="45">
        <f t="shared" si="4"/>
        <v>235.3</v>
      </c>
      <c r="AK31" s="46"/>
      <c r="AL31" s="47">
        <f t="shared" si="5"/>
      </c>
      <c r="AM31" s="48"/>
      <c r="AN31" s="49"/>
      <c r="AO31" s="49"/>
      <c r="AP31" s="49"/>
      <c r="AQ31" s="49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1"/>
      <c r="BF31" s="51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1"/>
      <c r="BW31" s="51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1"/>
      <c r="CM31" s="51"/>
      <c r="CN31" s="60"/>
      <c r="CO31" s="60"/>
      <c r="CP31" s="60"/>
      <c r="CQ31" s="60"/>
      <c r="CR31" s="50"/>
      <c r="CS31" s="50"/>
      <c r="CT31" s="60"/>
      <c r="CU31" s="60"/>
      <c r="CV31" s="60"/>
      <c r="CW31" s="60"/>
      <c r="CX31" s="60"/>
      <c r="CY31" s="60"/>
      <c r="CZ31" s="60"/>
      <c r="DA31" s="60"/>
      <c r="DB31" s="60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</row>
    <row r="32" spans="1:126" s="63" customFormat="1" ht="12.75">
      <c r="A32" s="32">
        <v>29</v>
      </c>
      <c r="B32" s="95">
        <v>47</v>
      </c>
      <c r="C32" s="54" t="s">
        <v>141</v>
      </c>
      <c r="D32" s="61" t="s">
        <v>142</v>
      </c>
      <c r="E32" s="54" t="s">
        <v>143</v>
      </c>
      <c r="F32" s="61" t="s">
        <v>144</v>
      </c>
      <c r="G32" s="56" t="s">
        <v>32</v>
      </c>
      <c r="H32" s="57" t="s">
        <v>145</v>
      </c>
      <c r="I32" s="58">
        <v>1977</v>
      </c>
      <c r="J32" s="1" t="s">
        <v>27</v>
      </c>
      <c r="K32" s="39"/>
      <c r="L32" s="40">
        <v>30</v>
      </c>
      <c r="M32" s="41">
        <v>0</v>
      </c>
      <c r="N32" s="41">
        <v>10</v>
      </c>
      <c r="O32" s="41">
        <v>0</v>
      </c>
      <c r="P32" s="59">
        <v>0.07200000000000001</v>
      </c>
      <c r="Q32" s="43">
        <f t="shared" si="0"/>
        <v>40.072</v>
      </c>
      <c r="R32" s="40">
        <v>90</v>
      </c>
      <c r="S32" s="41">
        <v>2</v>
      </c>
      <c r="T32" s="41">
        <v>3</v>
      </c>
      <c r="U32" s="41">
        <v>0</v>
      </c>
      <c r="V32" s="59">
        <v>2.268</v>
      </c>
      <c r="W32" s="43">
        <f t="shared" si="1"/>
        <v>97.268</v>
      </c>
      <c r="X32" s="40">
        <v>0</v>
      </c>
      <c r="Y32" s="41">
        <v>0</v>
      </c>
      <c r="Z32" s="41">
        <v>44</v>
      </c>
      <c r="AA32" s="41">
        <v>74</v>
      </c>
      <c r="AB32" s="59">
        <v>0.108</v>
      </c>
      <c r="AC32" s="43">
        <f t="shared" si="2"/>
        <v>118.108</v>
      </c>
      <c r="AD32" s="44"/>
      <c r="AE32" s="42"/>
      <c r="AF32" s="42"/>
      <c r="AG32" s="42"/>
      <c r="AH32" s="42"/>
      <c r="AI32" s="43">
        <f t="shared" si="3"/>
        <v>0</v>
      </c>
      <c r="AJ32" s="45">
        <f t="shared" si="4"/>
        <v>255.448</v>
      </c>
      <c r="AK32" s="46"/>
      <c r="AL32" s="47">
        <f t="shared" si="5"/>
      </c>
      <c r="AM32" s="48"/>
      <c r="AN32" s="49"/>
      <c r="AO32" s="49"/>
      <c r="AP32" s="49"/>
      <c r="AQ32" s="49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1"/>
      <c r="BF32" s="51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1"/>
      <c r="BW32" s="51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1"/>
      <c r="CM32" s="51"/>
      <c r="CN32" s="60"/>
      <c r="CO32" s="60"/>
      <c r="CP32" s="60"/>
      <c r="CQ32" s="60"/>
      <c r="CR32" s="50"/>
      <c r="CS32" s="50"/>
      <c r="CT32" s="60"/>
      <c r="CU32" s="60"/>
      <c r="CV32" s="60"/>
      <c r="CW32" s="60"/>
      <c r="CX32" s="60"/>
      <c r="CY32" s="60"/>
      <c r="CZ32" s="60"/>
      <c r="DA32" s="60"/>
      <c r="DB32" s="60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</row>
    <row r="33" spans="1:126" s="63" customFormat="1" ht="12.75">
      <c r="A33" s="52">
        <v>30</v>
      </c>
      <c r="B33" s="95">
        <v>38</v>
      </c>
      <c r="C33" s="54" t="s">
        <v>146</v>
      </c>
      <c r="D33" s="55" t="s">
        <v>147</v>
      </c>
      <c r="E33" s="54" t="s">
        <v>148</v>
      </c>
      <c r="F33" s="55" t="s">
        <v>149</v>
      </c>
      <c r="G33" s="56" t="s">
        <v>61</v>
      </c>
      <c r="H33" s="57" t="s">
        <v>150</v>
      </c>
      <c r="I33" s="58">
        <v>1976</v>
      </c>
      <c r="J33" s="1" t="s">
        <v>27</v>
      </c>
      <c r="K33" s="39"/>
      <c r="L33" s="40">
        <v>0</v>
      </c>
      <c r="M33" s="41">
        <v>0</v>
      </c>
      <c r="N33" s="41">
        <v>9</v>
      </c>
      <c r="O33" s="41">
        <v>0</v>
      </c>
      <c r="P33" s="59">
        <v>0.6</v>
      </c>
      <c r="Q33" s="43">
        <f t="shared" si="0"/>
        <v>9.6</v>
      </c>
      <c r="R33" s="40">
        <v>150</v>
      </c>
      <c r="S33" s="41">
        <v>0</v>
      </c>
      <c r="T33" s="41">
        <v>10</v>
      </c>
      <c r="U33" s="41">
        <v>0</v>
      </c>
      <c r="V33" s="59">
        <v>6.996</v>
      </c>
      <c r="W33" s="43">
        <f t="shared" si="1"/>
        <v>166.996</v>
      </c>
      <c r="X33" s="40">
        <v>0</v>
      </c>
      <c r="Y33" s="41">
        <v>0</v>
      </c>
      <c r="Z33" s="41">
        <v>35</v>
      </c>
      <c r="AA33" s="41">
        <v>65</v>
      </c>
      <c r="AB33" s="59">
        <v>0.048</v>
      </c>
      <c r="AC33" s="43">
        <f t="shared" si="2"/>
        <v>100.048</v>
      </c>
      <c r="AD33" s="44"/>
      <c r="AE33" s="42"/>
      <c r="AF33" s="42"/>
      <c r="AG33" s="42"/>
      <c r="AH33" s="42"/>
      <c r="AI33" s="43">
        <f t="shared" si="3"/>
        <v>0</v>
      </c>
      <c r="AJ33" s="45">
        <f t="shared" si="4"/>
        <v>276.644</v>
      </c>
      <c r="AK33" s="46"/>
      <c r="AL33" s="47">
        <f t="shared" si="5"/>
      </c>
      <c r="AM33" s="48"/>
      <c r="AN33" s="49"/>
      <c r="AO33" s="49"/>
      <c r="AP33" s="49"/>
      <c r="AQ33" s="49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1"/>
      <c r="BF33" s="51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1"/>
      <c r="BW33" s="51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1"/>
      <c r="CM33" s="51"/>
      <c r="CN33" s="60"/>
      <c r="CO33" s="60"/>
      <c r="CP33" s="60"/>
      <c r="CQ33" s="60"/>
      <c r="CR33" s="50"/>
      <c r="CS33" s="50"/>
      <c r="CT33" s="60"/>
      <c r="CU33" s="60"/>
      <c r="CV33" s="60"/>
      <c r="CW33" s="60"/>
      <c r="CX33" s="60"/>
      <c r="CY33" s="60"/>
      <c r="CZ33" s="60"/>
      <c r="DA33" s="60"/>
      <c r="DB33" s="60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</row>
    <row r="34" spans="1:176" s="63" customFormat="1" ht="12.75">
      <c r="A34" s="52">
        <v>31</v>
      </c>
      <c r="B34" s="95">
        <v>10</v>
      </c>
      <c r="C34" s="54" t="s">
        <v>151</v>
      </c>
      <c r="D34" s="55" t="s">
        <v>152</v>
      </c>
      <c r="E34" s="62" t="s">
        <v>153</v>
      </c>
      <c r="F34" s="55" t="s">
        <v>154</v>
      </c>
      <c r="G34" s="56" t="s">
        <v>155</v>
      </c>
      <c r="H34" s="57" t="s">
        <v>156</v>
      </c>
      <c r="I34" s="58">
        <v>1972</v>
      </c>
      <c r="J34" s="1" t="s">
        <v>27</v>
      </c>
      <c r="K34" s="39"/>
      <c r="L34" s="40">
        <v>30</v>
      </c>
      <c r="M34" s="41">
        <v>0</v>
      </c>
      <c r="N34" s="41">
        <v>12</v>
      </c>
      <c r="O34" s="41">
        <v>0</v>
      </c>
      <c r="P34" s="59">
        <v>1.6320000000000001</v>
      </c>
      <c r="Q34" s="43">
        <f t="shared" si="0"/>
        <v>43.632</v>
      </c>
      <c r="R34" s="40">
        <v>60</v>
      </c>
      <c r="S34" s="41">
        <v>4</v>
      </c>
      <c r="T34" s="41">
        <v>15</v>
      </c>
      <c r="U34" s="41">
        <v>0</v>
      </c>
      <c r="V34" s="59">
        <v>6.024</v>
      </c>
      <c r="W34" s="43">
        <f t="shared" si="1"/>
        <v>85.024</v>
      </c>
      <c r="X34" s="40">
        <v>150</v>
      </c>
      <c r="Y34" s="41">
        <v>0</v>
      </c>
      <c r="Z34" s="41">
        <v>21</v>
      </c>
      <c r="AA34" s="41">
        <v>0</v>
      </c>
      <c r="AB34" s="59">
        <v>0.288</v>
      </c>
      <c r="AC34" s="43">
        <f t="shared" si="2"/>
        <v>171.288</v>
      </c>
      <c r="AD34" s="44"/>
      <c r="AE34" s="42"/>
      <c r="AF34" s="42"/>
      <c r="AG34" s="42"/>
      <c r="AH34" s="42"/>
      <c r="AI34" s="43">
        <f t="shared" si="3"/>
        <v>0</v>
      </c>
      <c r="AJ34" s="45">
        <f t="shared" si="4"/>
        <v>299.944</v>
      </c>
      <c r="AK34" s="46"/>
      <c r="AL34" s="47">
        <f t="shared" si="5"/>
      </c>
      <c r="AM34" s="48"/>
      <c r="AN34" s="49"/>
      <c r="AO34" s="49"/>
      <c r="AP34" s="49"/>
      <c r="AQ34" s="49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1"/>
      <c r="BF34" s="51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1"/>
      <c r="BW34" s="51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1"/>
      <c r="CM34" s="51"/>
      <c r="CN34" s="60"/>
      <c r="CO34" s="60"/>
      <c r="CP34" s="60"/>
      <c r="CQ34" s="60"/>
      <c r="CR34" s="50"/>
      <c r="CS34" s="50"/>
      <c r="CT34" s="60"/>
      <c r="CU34" s="60"/>
      <c r="CV34" s="60"/>
      <c r="CW34" s="60"/>
      <c r="CX34" s="60"/>
      <c r="CY34" s="60"/>
      <c r="CZ34" s="60"/>
      <c r="DA34" s="60"/>
      <c r="DB34" s="60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</row>
    <row r="35" spans="1:176" s="63" customFormat="1" ht="12.75">
      <c r="A35" s="52">
        <v>32</v>
      </c>
      <c r="B35" s="95">
        <v>52</v>
      </c>
      <c r="C35" s="62" t="s">
        <v>157</v>
      </c>
      <c r="D35" s="61" t="s">
        <v>158</v>
      </c>
      <c r="E35" s="62" t="s">
        <v>159</v>
      </c>
      <c r="F35" s="61" t="s">
        <v>160</v>
      </c>
      <c r="G35" s="56" t="s">
        <v>55</v>
      </c>
      <c r="H35" s="57" t="s">
        <v>72</v>
      </c>
      <c r="I35" s="58">
        <v>1978</v>
      </c>
      <c r="J35" s="1" t="s">
        <v>27</v>
      </c>
      <c r="K35" s="39"/>
      <c r="L35" s="40">
        <v>30</v>
      </c>
      <c r="M35" s="41">
        <v>0</v>
      </c>
      <c r="N35" s="41">
        <v>16</v>
      </c>
      <c r="O35" s="41">
        <v>0</v>
      </c>
      <c r="P35" s="59">
        <v>1.536</v>
      </c>
      <c r="Q35" s="43">
        <f t="shared" si="0"/>
        <v>47.536</v>
      </c>
      <c r="R35" s="40">
        <v>120</v>
      </c>
      <c r="S35" s="41">
        <v>0</v>
      </c>
      <c r="T35" s="41">
        <v>0</v>
      </c>
      <c r="U35" s="41">
        <v>0</v>
      </c>
      <c r="V35" s="59">
        <v>1.428</v>
      </c>
      <c r="W35" s="43">
        <f t="shared" si="1"/>
        <v>121.428</v>
      </c>
      <c r="X35" s="40">
        <v>30</v>
      </c>
      <c r="Y35" s="41">
        <v>0</v>
      </c>
      <c r="Z35" s="41">
        <v>34</v>
      </c>
      <c r="AA35" s="41">
        <v>64</v>
      </c>
      <c r="AB35" s="59">
        <v>7.536</v>
      </c>
      <c r="AC35" s="43">
        <f t="shared" si="2"/>
        <v>135.536</v>
      </c>
      <c r="AD35" s="44"/>
      <c r="AE35" s="42"/>
      <c r="AF35" s="42"/>
      <c r="AG35" s="42"/>
      <c r="AH35" s="42"/>
      <c r="AI35" s="43">
        <f t="shared" si="3"/>
        <v>0</v>
      </c>
      <c r="AJ35" s="45">
        <f t="shared" si="4"/>
        <v>304.5</v>
      </c>
      <c r="AK35" s="46"/>
      <c r="AL35" s="47">
        <f t="shared" si="5"/>
      </c>
      <c r="AM35" s="48"/>
      <c r="AN35" s="49"/>
      <c r="AO35" s="49"/>
      <c r="AP35" s="49"/>
      <c r="AQ35" s="49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1"/>
      <c r="BF35" s="51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1"/>
      <c r="BW35" s="51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1"/>
      <c r="CM35" s="51"/>
      <c r="CN35" s="60"/>
      <c r="CO35" s="60"/>
      <c r="CP35" s="60"/>
      <c r="CQ35" s="60"/>
      <c r="CR35" s="50"/>
      <c r="CS35" s="50"/>
      <c r="CT35" s="60"/>
      <c r="CU35" s="60"/>
      <c r="CV35" s="60"/>
      <c r="CW35" s="60"/>
      <c r="CX35" s="60"/>
      <c r="CY35" s="60"/>
      <c r="CZ35" s="60"/>
      <c r="DA35" s="60"/>
      <c r="DB35" s="60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</row>
    <row r="36" spans="1:176" s="63" customFormat="1" ht="12.75">
      <c r="A36" s="32">
        <v>33</v>
      </c>
      <c r="B36" s="95">
        <v>55</v>
      </c>
      <c r="C36" s="54" t="s">
        <v>319</v>
      </c>
      <c r="D36" s="55" t="s">
        <v>320</v>
      </c>
      <c r="E36" s="54" t="s">
        <v>321</v>
      </c>
      <c r="F36" s="55" t="s">
        <v>322</v>
      </c>
      <c r="G36" s="56" t="s">
        <v>43</v>
      </c>
      <c r="H36" s="57" t="s">
        <v>323</v>
      </c>
      <c r="I36" s="58">
        <v>1987</v>
      </c>
      <c r="J36" s="1" t="s">
        <v>293</v>
      </c>
      <c r="K36" s="39"/>
      <c r="L36" s="40">
        <v>0</v>
      </c>
      <c r="M36" s="41">
        <v>0</v>
      </c>
      <c r="N36" s="41">
        <v>25</v>
      </c>
      <c r="O36" s="41">
        <v>0</v>
      </c>
      <c r="P36" s="59">
        <v>0.132</v>
      </c>
      <c r="Q36" s="43">
        <f t="shared" si="0"/>
        <v>25.132</v>
      </c>
      <c r="R36" s="40">
        <v>150</v>
      </c>
      <c r="S36" s="41">
        <v>0</v>
      </c>
      <c r="T36" s="41">
        <v>0</v>
      </c>
      <c r="U36" s="41">
        <v>0</v>
      </c>
      <c r="V36" s="59">
        <v>5.088</v>
      </c>
      <c r="W36" s="43">
        <f t="shared" si="1"/>
        <v>155.088</v>
      </c>
      <c r="X36" s="40">
        <v>0</v>
      </c>
      <c r="Y36" s="41">
        <v>0</v>
      </c>
      <c r="Z36" s="41">
        <v>54</v>
      </c>
      <c r="AA36" s="41">
        <v>84</v>
      </c>
      <c r="AB36" s="59">
        <v>3.888</v>
      </c>
      <c r="AC36" s="43">
        <f t="shared" si="2"/>
        <v>141.888</v>
      </c>
      <c r="AD36" s="44"/>
      <c r="AE36" s="42"/>
      <c r="AF36" s="42"/>
      <c r="AG36" s="42"/>
      <c r="AH36" s="42"/>
      <c r="AI36" s="43">
        <f t="shared" si="3"/>
        <v>0</v>
      </c>
      <c r="AJ36" s="45">
        <f t="shared" si="4"/>
        <v>322.108</v>
      </c>
      <c r="AK36" s="46"/>
      <c r="AL36" s="47">
        <f t="shared" si="5"/>
      </c>
      <c r="AM36" s="48"/>
      <c r="AN36" s="49"/>
      <c r="AO36" s="49"/>
      <c r="AP36" s="49"/>
      <c r="AQ36" s="49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1"/>
      <c r="BF36" s="51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1"/>
      <c r="BW36" s="51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1"/>
      <c r="CM36" s="51"/>
      <c r="CN36" s="60"/>
      <c r="CO36" s="60"/>
      <c r="CP36" s="60"/>
      <c r="CQ36" s="60"/>
      <c r="CR36" s="50"/>
      <c r="CS36" s="50"/>
      <c r="CT36" s="60"/>
      <c r="CU36" s="60"/>
      <c r="CV36" s="60"/>
      <c r="CW36" s="60"/>
      <c r="CX36" s="60"/>
      <c r="CY36" s="60"/>
      <c r="CZ36" s="60"/>
      <c r="DA36" s="60"/>
      <c r="DB36" s="60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</row>
    <row r="37" spans="1:176" s="63" customFormat="1" ht="12.75">
      <c r="A37" s="52">
        <v>34</v>
      </c>
      <c r="B37" s="95">
        <v>60</v>
      </c>
      <c r="C37" s="54" t="s">
        <v>329</v>
      </c>
      <c r="D37" s="61" t="s">
        <v>330</v>
      </c>
      <c r="E37" s="54" t="s">
        <v>331</v>
      </c>
      <c r="F37" s="61" t="s">
        <v>332</v>
      </c>
      <c r="G37" s="56" t="s">
        <v>55</v>
      </c>
      <c r="H37" s="57" t="s">
        <v>333</v>
      </c>
      <c r="I37" s="58">
        <v>1997</v>
      </c>
      <c r="J37" s="1" t="s">
        <v>276</v>
      </c>
      <c r="K37" s="96"/>
      <c r="L37" s="40">
        <v>30</v>
      </c>
      <c r="M37" s="41">
        <v>8</v>
      </c>
      <c r="N37" s="41">
        <v>28</v>
      </c>
      <c r="O37" s="41">
        <v>0</v>
      </c>
      <c r="P37" s="59">
        <v>1.008</v>
      </c>
      <c r="Q37" s="43">
        <f t="shared" si="0"/>
        <v>67.008</v>
      </c>
      <c r="R37" s="40">
        <v>90</v>
      </c>
      <c r="S37" s="41">
        <v>0</v>
      </c>
      <c r="T37" s="41">
        <v>37</v>
      </c>
      <c r="U37" s="41">
        <v>67</v>
      </c>
      <c r="V37" s="59">
        <v>20.88</v>
      </c>
      <c r="W37" s="43">
        <f t="shared" si="1"/>
        <v>214.88</v>
      </c>
      <c r="X37" s="40">
        <v>30</v>
      </c>
      <c r="Y37" s="41">
        <v>0</v>
      </c>
      <c r="Z37" s="41">
        <v>17</v>
      </c>
      <c r="AA37" s="41">
        <v>0</v>
      </c>
      <c r="AB37" s="59">
        <v>0.024</v>
      </c>
      <c r="AC37" s="43">
        <f t="shared" si="2"/>
        <v>47.024</v>
      </c>
      <c r="AD37" s="44"/>
      <c r="AE37" s="42"/>
      <c r="AF37" s="42"/>
      <c r="AG37" s="42"/>
      <c r="AH37" s="42"/>
      <c r="AI37" s="43">
        <f t="shared" si="3"/>
        <v>0</v>
      </c>
      <c r="AJ37" s="45">
        <f t="shared" si="4"/>
        <v>328.912</v>
      </c>
      <c r="AK37" s="46"/>
      <c r="AL37" s="47">
        <f t="shared" si="5"/>
      </c>
      <c r="AM37" s="48"/>
      <c r="AN37" s="49"/>
      <c r="AO37" s="49"/>
      <c r="AP37" s="49"/>
      <c r="AQ37" s="49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1"/>
      <c r="BF37" s="51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1"/>
      <c r="BW37" s="51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1"/>
      <c r="CM37" s="51"/>
      <c r="CN37" s="60"/>
      <c r="CO37" s="60"/>
      <c r="CP37" s="60"/>
      <c r="CQ37" s="60"/>
      <c r="CR37" s="50"/>
      <c r="CS37" s="50"/>
      <c r="CT37" s="60"/>
      <c r="CU37" s="60"/>
      <c r="CV37" s="60"/>
      <c r="CW37" s="60"/>
      <c r="CX37" s="60"/>
      <c r="CY37" s="60"/>
      <c r="CZ37" s="60"/>
      <c r="DA37" s="60"/>
      <c r="DB37" s="60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</row>
    <row r="38" spans="1:126" s="63" customFormat="1" ht="12.75">
      <c r="A38" s="52">
        <v>35</v>
      </c>
      <c r="B38" s="95">
        <v>30</v>
      </c>
      <c r="C38" s="54" t="s">
        <v>161</v>
      </c>
      <c r="D38" s="61" t="s">
        <v>162</v>
      </c>
      <c r="E38" s="54" t="s">
        <v>163</v>
      </c>
      <c r="F38" s="61" t="s">
        <v>164</v>
      </c>
      <c r="G38" s="56" t="s">
        <v>61</v>
      </c>
      <c r="H38" s="57" t="s">
        <v>165</v>
      </c>
      <c r="I38" s="58">
        <v>1978</v>
      </c>
      <c r="J38" s="1" t="s">
        <v>27</v>
      </c>
      <c r="K38" s="39"/>
      <c r="L38" s="40">
        <v>60</v>
      </c>
      <c r="M38" s="41">
        <v>0</v>
      </c>
      <c r="N38" s="41">
        <v>23</v>
      </c>
      <c r="O38" s="41">
        <v>0</v>
      </c>
      <c r="P38" s="59">
        <v>2.148</v>
      </c>
      <c r="Q38" s="43">
        <f t="shared" si="0"/>
        <v>85.148</v>
      </c>
      <c r="R38" s="40">
        <v>60</v>
      </c>
      <c r="S38" s="41">
        <v>18</v>
      </c>
      <c r="T38" s="41">
        <v>9</v>
      </c>
      <c r="U38" s="41">
        <v>0</v>
      </c>
      <c r="V38" s="59">
        <v>9.12</v>
      </c>
      <c r="W38" s="43">
        <f t="shared" si="1"/>
        <v>96.12</v>
      </c>
      <c r="X38" s="40">
        <v>30</v>
      </c>
      <c r="Y38" s="41">
        <v>0</v>
      </c>
      <c r="Z38" s="41">
        <v>52</v>
      </c>
      <c r="AA38" s="41">
        <v>82</v>
      </c>
      <c r="AB38" s="59">
        <v>0.048</v>
      </c>
      <c r="AC38" s="43">
        <f t="shared" si="2"/>
        <v>164.048</v>
      </c>
      <c r="AD38" s="44"/>
      <c r="AE38" s="42"/>
      <c r="AF38" s="42"/>
      <c r="AG38" s="42"/>
      <c r="AH38" s="42"/>
      <c r="AI38" s="43">
        <f t="shared" si="3"/>
        <v>0</v>
      </c>
      <c r="AJ38" s="45">
        <f t="shared" si="4"/>
        <v>345.31600000000003</v>
      </c>
      <c r="AK38" s="46"/>
      <c r="AL38" s="47">
        <f t="shared" si="5"/>
      </c>
      <c r="AM38" s="48"/>
      <c r="AN38" s="49"/>
      <c r="AO38" s="49"/>
      <c r="AP38" s="49"/>
      <c r="AQ38" s="49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1"/>
      <c r="BF38" s="51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1"/>
      <c r="BW38" s="51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1"/>
      <c r="CM38" s="51"/>
      <c r="CN38" s="60"/>
      <c r="CO38" s="60"/>
      <c r="CP38" s="60"/>
      <c r="CQ38" s="60"/>
      <c r="CR38" s="50"/>
      <c r="CS38" s="50"/>
      <c r="CT38" s="60"/>
      <c r="CU38" s="60"/>
      <c r="CV38" s="60"/>
      <c r="CW38" s="60"/>
      <c r="CX38" s="60"/>
      <c r="CY38" s="60"/>
      <c r="CZ38" s="60"/>
      <c r="DA38" s="60"/>
      <c r="DB38" s="60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</row>
    <row r="39" spans="1:126" s="63" customFormat="1" ht="12.75">
      <c r="A39" s="52">
        <v>36</v>
      </c>
      <c r="B39" s="95">
        <v>36</v>
      </c>
      <c r="C39" s="54" t="s">
        <v>294</v>
      </c>
      <c r="D39" s="55" t="s">
        <v>295</v>
      </c>
      <c r="E39" s="54" t="s">
        <v>296</v>
      </c>
      <c r="F39" s="61" t="s">
        <v>297</v>
      </c>
      <c r="G39" s="56" t="s">
        <v>61</v>
      </c>
      <c r="H39" s="57" t="s">
        <v>298</v>
      </c>
      <c r="I39" s="58">
        <v>1987</v>
      </c>
      <c r="J39" s="1" t="s">
        <v>293</v>
      </c>
      <c r="K39" s="39"/>
      <c r="L39" s="40">
        <v>30</v>
      </c>
      <c r="M39" s="41">
        <v>0</v>
      </c>
      <c r="N39" s="41">
        <v>12</v>
      </c>
      <c r="O39" s="41">
        <v>0</v>
      </c>
      <c r="P39" s="59">
        <v>0.168</v>
      </c>
      <c r="Q39" s="43">
        <f t="shared" si="0"/>
        <v>42.168</v>
      </c>
      <c r="R39" s="40">
        <v>90</v>
      </c>
      <c r="S39" s="41">
        <v>2</v>
      </c>
      <c r="T39" s="41">
        <v>13</v>
      </c>
      <c r="U39" s="41">
        <v>0</v>
      </c>
      <c r="V39" s="59">
        <v>9.192</v>
      </c>
      <c r="W39" s="43">
        <f t="shared" si="1"/>
        <v>114.19200000000001</v>
      </c>
      <c r="X39" s="40">
        <v>60</v>
      </c>
      <c r="Y39" s="41">
        <v>0</v>
      </c>
      <c r="Z39" s="41">
        <v>47</v>
      </c>
      <c r="AA39" s="41">
        <v>77</v>
      </c>
      <c r="AB39" s="59">
        <v>5.808</v>
      </c>
      <c r="AC39" s="43">
        <f t="shared" si="2"/>
        <v>189.808</v>
      </c>
      <c r="AD39" s="44"/>
      <c r="AE39" s="42"/>
      <c r="AF39" s="42"/>
      <c r="AG39" s="42"/>
      <c r="AH39" s="42"/>
      <c r="AI39" s="43">
        <f t="shared" si="3"/>
        <v>0</v>
      </c>
      <c r="AJ39" s="45">
        <f t="shared" si="4"/>
        <v>346.168</v>
      </c>
      <c r="AK39" s="46"/>
      <c r="AL39" s="47">
        <f t="shared" si="5"/>
      </c>
      <c r="AM39" s="48"/>
      <c r="AN39" s="49"/>
      <c r="AO39" s="49"/>
      <c r="AP39" s="49"/>
      <c r="AQ39" s="49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1"/>
      <c r="BF39" s="51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1"/>
      <c r="BW39" s="51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1"/>
      <c r="CM39" s="51"/>
      <c r="CN39" s="60"/>
      <c r="CO39" s="60"/>
      <c r="CP39" s="60"/>
      <c r="CQ39" s="60"/>
      <c r="CR39" s="50"/>
      <c r="CS39" s="50"/>
      <c r="CT39" s="60"/>
      <c r="CU39" s="60"/>
      <c r="CV39" s="60"/>
      <c r="CW39" s="60"/>
      <c r="CX39" s="60"/>
      <c r="CY39" s="60"/>
      <c r="CZ39" s="60"/>
      <c r="DA39" s="60"/>
      <c r="DB39" s="60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</row>
    <row r="40" spans="1:176" s="63" customFormat="1" ht="12.75">
      <c r="A40" s="32">
        <v>37</v>
      </c>
      <c r="B40" s="95">
        <v>4</v>
      </c>
      <c r="C40" s="62" t="s">
        <v>166</v>
      </c>
      <c r="D40" s="55" t="s">
        <v>167</v>
      </c>
      <c r="E40" s="62" t="s">
        <v>168</v>
      </c>
      <c r="F40" s="55" t="s">
        <v>169</v>
      </c>
      <c r="G40" s="56" t="s">
        <v>43</v>
      </c>
      <c r="H40" s="57" t="s">
        <v>170</v>
      </c>
      <c r="I40" s="58">
        <v>1974</v>
      </c>
      <c r="J40" s="1" t="s">
        <v>27</v>
      </c>
      <c r="K40" s="39"/>
      <c r="L40" s="40">
        <v>60</v>
      </c>
      <c r="M40" s="41">
        <v>0</v>
      </c>
      <c r="N40" s="41">
        <v>10</v>
      </c>
      <c r="O40" s="41">
        <v>0</v>
      </c>
      <c r="P40" s="59">
        <v>0.012</v>
      </c>
      <c r="Q40" s="43">
        <f t="shared" si="0"/>
        <v>70.012</v>
      </c>
      <c r="R40" s="40">
        <v>120</v>
      </c>
      <c r="S40" s="41">
        <v>0</v>
      </c>
      <c r="T40" s="41">
        <v>7</v>
      </c>
      <c r="U40" s="41">
        <v>0</v>
      </c>
      <c r="V40" s="59">
        <v>0.78</v>
      </c>
      <c r="W40" s="43">
        <f t="shared" si="1"/>
        <v>127.78</v>
      </c>
      <c r="X40" s="40">
        <v>30</v>
      </c>
      <c r="Y40" s="41">
        <v>0</v>
      </c>
      <c r="Z40" s="41">
        <v>45</v>
      </c>
      <c r="AA40" s="41">
        <v>75</v>
      </c>
      <c r="AB40" s="59">
        <v>0</v>
      </c>
      <c r="AC40" s="43">
        <f t="shared" si="2"/>
        <v>150</v>
      </c>
      <c r="AD40" s="44"/>
      <c r="AE40" s="42"/>
      <c r="AF40" s="42"/>
      <c r="AG40" s="42"/>
      <c r="AH40" s="42"/>
      <c r="AI40" s="43">
        <f t="shared" si="3"/>
        <v>0</v>
      </c>
      <c r="AJ40" s="45">
        <f t="shared" si="4"/>
        <v>347.79200000000003</v>
      </c>
      <c r="AK40" s="46"/>
      <c r="AL40" s="47">
        <f t="shared" si="5"/>
      </c>
      <c r="AM40" s="48"/>
      <c r="AN40" s="49"/>
      <c r="AO40" s="49"/>
      <c r="AP40" s="49"/>
      <c r="AQ40" s="49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1"/>
      <c r="BF40" s="51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1"/>
      <c r="BW40" s="51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1"/>
      <c r="CM40" s="51"/>
      <c r="CN40" s="60"/>
      <c r="CO40" s="60"/>
      <c r="CP40" s="60"/>
      <c r="CQ40" s="60"/>
      <c r="CR40" s="50"/>
      <c r="CS40" s="50"/>
      <c r="CT40" s="60"/>
      <c r="CU40" s="60"/>
      <c r="CV40" s="60"/>
      <c r="CW40" s="60"/>
      <c r="CX40" s="60"/>
      <c r="CY40" s="60"/>
      <c r="CZ40" s="60"/>
      <c r="DA40" s="60"/>
      <c r="DB40" s="60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</row>
    <row r="41" spans="1:126" s="63" customFormat="1" ht="12.75">
      <c r="A41" s="32">
        <v>38</v>
      </c>
      <c r="B41" s="95">
        <v>37</v>
      </c>
      <c r="C41" s="54" t="s">
        <v>171</v>
      </c>
      <c r="D41" s="61" t="s">
        <v>172</v>
      </c>
      <c r="E41" s="54" t="s">
        <v>173</v>
      </c>
      <c r="F41" s="61" t="s">
        <v>174</v>
      </c>
      <c r="G41" s="56" t="s">
        <v>61</v>
      </c>
      <c r="H41" s="57" t="s">
        <v>175</v>
      </c>
      <c r="I41" s="58">
        <v>1978</v>
      </c>
      <c r="J41" s="1" t="s">
        <v>27</v>
      </c>
      <c r="K41" s="39"/>
      <c r="L41" s="40">
        <v>0</v>
      </c>
      <c r="M41" s="41">
        <v>0</v>
      </c>
      <c r="N41" s="41">
        <v>24</v>
      </c>
      <c r="O41" s="41">
        <v>0</v>
      </c>
      <c r="P41" s="59">
        <v>0.12</v>
      </c>
      <c r="Q41" s="43">
        <f t="shared" si="0"/>
        <v>24.12</v>
      </c>
      <c r="R41" s="40">
        <v>60</v>
      </c>
      <c r="S41" s="41">
        <v>0</v>
      </c>
      <c r="T41" s="41">
        <v>24</v>
      </c>
      <c r="U41" s="41">
        <v>0</v>
      </c>
      <c r="V41" s="59">
        <v>5.532</v>
      </c>
      <c r="W41" s="43">
        <f t="shared" si="1"/>
        <v>89.532</v>
      </c>
      <c r="X41" s="40">
        <v>120</v>
      </c>
      <c r="Y41" s="41">
        <v>0</v>
      </c>
      <c r="Z41" s="41">
        <v>45</v>
      </c>
      <c r="AA41" s="41">
        <v>75</v>
      </c>
      <c r="AB41" s="59">
        <v>0.072</v>
      </c>
      <c r="AC41" s="43">
        <f t="shared" si="2"/>
        <v>240.072</v>
      </c>
      <c r="AD41" s="44"/>
      <c r="AE41" s="42"/>
      <c r="AF41" s="42"/>
      <c r="AG41" s="42"/>
      <c r="AH41" s="42"/>
      <c r="AI41" s="43">
        <f t="shared" si="3"/>
        <v>0</v>
      </c>
      <c r="AJ41" s="45">
        <f t="shared" si="4"/>
        <v>353.724</v>
      </c>
      <c r="AK41" s="46"/>
      <c r="AL41" s="47">
        <f t="shared" si="5"/>
      </c>
      <c r="AM41" s="48"/>
      <c r="AN41" s="49"/>
      <c r="AO41" s="49"/>
      <c r="AP41" s="49"/>
      <c r="AQ41" s="49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1"/>
      <c r="BF41" s="51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1"/>
      <c r="BW41" s="51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1"/>
      <c r="CM41" s="51"/>
      <c r="CN41" s="60"/>
      <c r="CO41" s="60"/>
      <c r="CP41" s="60"/>
      <c r="CQ41" s="60"/>
      <c r="CR41" s="50"/>
      <c r="CS41" s="50"/>
      <c r="CT41" s="60"/>
      <c r="CU41" s="60"/>
      <c r="CV41" s="60"/>
      <c r="CW41" s="60"/>
      <c r="CX41" s="60"/>
      <c r="CY41" s="60"/>
      <c r="CZ41" s="60"/>
      <c r="DA41" s="60"/>
      <c r="DB41" s="60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</row>
    <row r="42" spans="1:176" s="63" customFormat="1" ht="12.75">
      <c r="A42" s="32">
        <v>39</v>
      </c>
      <c r="B42" s="95">
        <v>11</v>
      </c>
      <c r="C42" s="54" t="s">
        <v>176</v>
      </c>
      <c r="D42" s="55" t="s">
        <v>177</v>
      </c>
      <c r="E42" s="62" t="s">
        <v>178</v>
      </c>
      <c r="F42" s="55" t="s">
        <v>179</v>
      </c>
      <c r="G42" s="56" t="s">
        <v>155</v>
      </c>
      <c r="H42" s="57" t="s">
        <v>180</v>
      </c>
      <c r="I42" s="58">
        <v>1981</v>
      </c>
      <c r="J42" s="1" t="s">
        <v>27</v>
      </c>
      <c r="K42" s="39"/>
      <c r="L42" s="40">
        <v>0</v>
      </c>
      <c r="M42" s="41">
        <v>2</v>
      </c>
      <c r="N42" s="41">
        <v>13</v>
      </c>
      <c r="O42" s="41">
        <v>0</v>
      </c>
      <c r="P42" s="59">
        <v>0.096</v>
      </c>
      <c r="Q42" s="43">
        <f t="shared" si="0"/>
        <v>15.096</v>
      </c>
      <c r="R42" s="40">
        <v>120</v>
      </c>
      <c r="S42" s="41">
        <v>0</v>
      </c>
      <c r="T42" s="41">
        <v>13</v>
      </c>
      <c r="U42" s="41">
        <v>0</v>
      </c>
      <c r="V42" s="59">
        <v>6.696</v>
      </c>
      <c r="W42" s="43">
        <f t="shared" si="1"/>
        <v>139.696</v>
      </c>
      <c r="X42" s="40">
        <v>120</v>
      </c>
      <c r="Y42" s="41">
        <v>0</v>
      </c>
      <c r="Z42" s="41">
        <v>33</v>
      </c>
      <c r="AA42" s="41">
        <v>63</v>
      </c>
      <c r="AB42" s="59">
        <v>0.516</v>
      </c>
      <c r="AC42" s="43">
        <f t="shared" si="2"/>
        <v>216.516</v>
      </c>
      <c r="AD42" s="44"/>
      <c r="AE42" s="42"/>
      <c r="AF42" s="42"/>
      <c r="AG42" s="42"/>
      <c r="AH42" s="42"/>
      <c r="AI42" s="43">
        <f t="shared" si="3"/>
        <v>0</v>
      </c>
      <c r="AJ42" s="45">
        <f t="shared" si="4"/>
        <v>371.308</v>
      </c>
      <c r="AK42" s="46"/>
      <c r="AL42" s="47">
        <f t="shared" si="5"/>
      </c>
      <c r="AM42" s="48"/>
      <c r="AN42" s="49"/>
      <c r="AO42" s="49"/>
      <c r="AP42" s="49"/>
      <c r="AQ42" s="49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1"/>
      <c r="BF42" s="51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1"/>
      <c r="BW42" s="51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1"/>
      <c r="CM42" s="51"/>
      <c r="CN42" s="60"/>
      <c r="CO42" s="60"/>
      <c r="CP42" s="60"/>
      <c r="CQ42" s="60"/>
      <c r="CR42" s="50"/>
      <c r="CS42" s="50"/>
      <c r="CT42" s="60"/>
      <c r="CU42" s="60"/>
      <c r="CV42" s="60"/>
      <c r="CW42" s="60"/>
      <c r="CX42" s="60"/>
      <c r="CY42" s="60"/>
      <c r="CZ42" s="60"/>
      <c r="DA42" s="60"/>
      <c r="DB42" s="60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</row>
    <row r="43" spans="1:126" s="63" customFormat="1" ht="12.75">
      <c r="A43" s="32">
        <v>40</v>
      </c>
      <c r="B43" s="95">
        <v>43</v>
      </c>
      <c r="C43" s="54" t="s">
        <v>181</v>
      </c>
      <c r="D43" s="55" t="s">
        <v>182</v>
      </c>
      <c r="E43" s="54" t="s">
        <v>183</v>
      </c>
      <c r="F43" s="55" t="s">
        <v>184</v>
      </c>
      <c r="G43" s="56" t="s">
        <v>43</v>
      </c>
      <c r="H43" s="57" t="s">
        <v>185</v>
      </c>
      <c r="I43" s="58">
        <v>1968</v>
      </c>
      <c r="J43" s="1" t="s">
        <v>27</v>
      </c>
      <c r="K43" s="39"/>
      <c r="L43" s="40">
        <v>60</v>
      </c>
      <c r="M43" s="41">
        <v>0</v>
      </c>
      <c r="N43" s="41">
        <v>13</v>
      </c>
      <c r="O43" s="41">
        <v>0</v>
      </c>
      <c r="P43" s="59">
        <v>4.2</v>
      </c>
      <c r="Q43" s="43">
        <f t="shared" si="0"/>
        <v>77.2</v>
      </c>
      <c r="R43" s="40">
        <v>120</v>
      </c>
      <c r="S43" s="41">
        <v>0</v>
      </c>
      <c r="T43" s="41">
        <v>1</v>
      </c>
      <c r="U43" s="41">
        <v>0</v>
      </c>
      <c r="V43" s="59">
        <v>1.836</v>
      </c>
      <c r="W43" s="43">
        <f t="shared" si="1"/>
        <v>122.836</v>
      </c>
      <c r="X43" s="40">
        <v>90</v>
      </c>
      <c r="Y43" s="41">
        <v>0</v>
      </c>
      <c r="Z43" s="41">
        <v>33</v>
      </c>
      <c r="AA43" s="41">
        <v>63</v>
      </c>
      <c r="AB43" s="59">
        <v>3.48</v>
      </c>
      <c r="AC43" s="43">
        <f t="shared" si="2"/>
        <v>189.48</v>
      </c>
      <c r="AD43" s="44"/>
      <c r="AE43" s="42"/>
      <c r="AF43" s="42"/>
      <c r="AG43" s="42"/>
      <c r="AH43" s="42"/>
      <c r="AI43" s="43">
        <f t="shared" si="3"/>
        <v>0</v>
      </c>
      <c r="AJ43" s="45">
        <f t="shared" si="4"/>
        <v>389.51599999999996</v>
      </c>
      <c r="AK43" s="46"/>
      <c r="AL43" s="47">
        <f t="shared" si="5"/>
      </c>
      <c r="AM43" s="48"/>
      <c r="AN43" s="49"/>
      <c r="AO43" s="49"/>
      <c r="AP43" s="49"/>
      <c r="AQ43" s="49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1"/>
      <c r="BF43" s="51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1"/>
      <c r="BW43" s="51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1"/>
      <c r="CM43" s="51"/>
      <c r="CN43" s="60"/>
      <c r="CO43" s="60"/>
      <c r="CP43" s="60"/>
      <c r="CQ43" s="60"/>
      <c r="CR43" s="50"/>
      <c r="CS43" s="50"/>
      <c r="CT43" s="60"/>
      <c r="CU43" s="60"/>
      <c r="CV43" s="60"/>
      <c r="CW43" s="60"/>
      <c r="CX43" s="60"/>
      <c r="CY43" s="60"/>
      <c r="CZ43" s="60"/>
      <c r="DA43" s="60"/>
      <c r="DB43" s="60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</row>
    <row r="44" spans="1:126" s="63" customFormat="1" ht="12.75">
      <c r="A44" s="52">
        <v>41</v>
      </c>
      <c r="B44" s="95">
        <v>46</v>
      </c>
      <c r="C44" s="62" t="s">
        <v>186</v>
      </c>
      <c r="D44" s="55" t="s">
        <v>187</v>
      </c>
      <c r="E44" s="62" t="s">
        <v>188</v>
      </c>
      <c r="F44" s="55" t="s">
        <v>189</v>
      </c>
      <c r="G44" s="56" t="s">
        <v>190</v>
      </c>
      <c r="H44" s="57" t="s">
        <v>191</v>
      </c>
      <c r="I44" s="58">
        <v>1978</v>
      </c>
      <c r="J44" s="1" t="s">
        <v>27</v>
      </c>
      <c r="K44" s="39"/>
      <c r="L44" s="40">
        <v>30</v>
      </c>
      <c r="M44" s="41">
        <v>0</v>
      </c>
      <c r="N44" s="41">
        <v>25</v>
      </c>
      <c r="O44" s="41">
        <v>0</v>
      </c>
      <c r="P44" s="59">
        <v>0.864</v>
      </c>
      <c r="Q44" s="43">
        <f t="shared" si="0"/>
        <v>55.864</v>
      </c>
      <c r="R44" s="40">
        <v>150</v>
      </c>
      <c r="S44" s="41">
        <v>0</v>
      </c>
      <c r="T44" s="41">
        <v>49</v>
      </c>
      <c r="U44" s="41">
        <v>79</v>
      </c>
      <c r="V44" s="59">
        <v>10.848</v>
      </c>
      <c r="W44" s="43">
        <f t="shared" si="1"/>
        <v>288.848</v>
      </c>
      <c r="X44" s="40">
        <v>0</v>
      </c>
      <c r="Y44" s="41">
        <v>0</v>
      </c>
      <c r="Z44" s="41">
        <v>51</v>
      </c>
      <c r="AA44" s="41">
        <v>81</v>
      </c>
      <c r="AB44" s="59">
        <v>3.936</v>
      </c>
      <c r="AC44" s="43">
        <f t="shared" si="2"/>
        <v>135.936</v>
      </c>
      <c r="AD44" s="44"/>
      <c r="AE44" s="42"/>
      <c r="AF44" s="42"/>
      <c r="AG44" s="42"/>
      <c r="AH44" s="42"/>
      <c r="AI44" s="43">
        <f t="shared" si="3"/>
        <v>0</v>
      </c>
      <c r="AJ44" s="45">
        <f t="shared" si="4"/>
        <v>480.648</v>
      </c>
      <c r="AK44" s="46"/>
      <c r="AL44" s="47">
        <f t="shared" si="5"/>
      </c>
      <c r="AM44" s="48"/>
      <c r="AN44" s="49"/>
      <c r="AO44" s="49"/>
      <c r="AP44" s="49"/>
      <c r="AQ44" s="49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1"/>
      <c r="BF44" s="51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1"/>
      <c r="BW44" s="51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1"/>
      <c r="CM44" s="51"/>
      <c r="CN44" s="60"/>
      <c r="CO44" s="60"/>
      <c r="CP44" s="60"/>
      <c r="CQ44" s="60"/>
      <c r="CR44" s="50"/>
      <c r="CS44" s="50"/>
      <c r="CT44" s="60"/>
      <c r="CU44" s="60"/>
      <c r="CV44" s="60"/>
      <c r="CW44" s="60"/>
      <c r="CX44" s="60"/>
      <c r="CY44" s="60"/>
      <c r="CZ44" s="60"/>
      <c r="DA44" s="60"/>
      <c r="DB44" s="60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</row>
    <row r="45" spans="1:126" s="63" customFormat="1" ht="12.75">
      <c r="A45" s="32">
        <v>42</v>
      </c>
      <c r="B45" s="95">
        <v>49</v>
      </c>
      <c r="C45" s="62" t="s">
        <v>304</v>
      </c>
      <c r="D45" s="55" t="s">
        <v>305</v>
      </c>
      <c r="E45" s="62" t="s">
        <v>306</v>
      </c>
      <c r="F45" s="55" t="s">
        <v>307</v>
      </c>
      <c r="G45" s="56" t="s">
        <v>268</v>
      </c>
      <c r="H45" s="57" t="s">
        <v>308</v>
      </c>
      <c r="I45" s="58">
        <v>1996</v>
      </c>
      <c r="J45" s="1" t="s">
        <v>276</v>
      </c>
      <c r="K45" s="39"/>
      <c r="L45" s="40">
        <v>30</v>
      </c>
      <c r="M45" s="41">
        <v>0</v>
      </c>
      <c r="N45" s="41">
        <v>30</v>
      </c>
      <c r="O45" s="41">
        <v>0</v>
      </c>
      <c r="P45" s="59">
        <v>1.848</v>
      </c>
      <c r="Q45" s="43">
        <f t="shared" si="0"/>
        <v>61.848</v>
      </c>
      <c r="R45" s="40">
        <v>30</v>
      </c>
      <c r="S45" s="41">
        <v>0</v>
      </c>
      <c r="T45" s="41">
        <v>33</v>
      </c>
      <c r="U45" s="41">
        <v>63</v>
      </c>
      <c r="V45" s="59">
        <v>13.212</v>
      </c>
      <c r="W45" s="43">
        <f t="shared" si="1"/>
        <v>139.212</v>
      </c>
      <c r="X45" s="40">
        <v>150</v>
      </c>
      <c r="Y45" s="41">
        <v>0</v>
      </c>
      <c r="Z45" s="41">
        <v>50</v>
      </c>
      <c r="AA45" s="41">
        <v>80</v>
      </c>
      <c r="AB45" s="59">
        <v>0.132</v>
      </c>
      <c r="AC45" s="43">
        <f t="shared" si="2"/>
        <v>280.132</v>
      </c>
      <c r="AD45" s="44"/>
      <c r="AE45" s="42"/>
      <c r="AF45" s="42"/>
      <c r="AG45" s="42"/>
      <c r="AH45" s="42"/>
      <c r="AI45" s="43">
        <f t="shared" si="3"/>
        <v>0</v>
      </c>
      <c r="AJ45" s="45">
        <f t="shared" si="4"/>
        <v>481.192</v>
      </c>
      <c r="AK45" s="46"/>
      <c r="AL45" s="47">
        <f t="shared" si="5"/>
      </c>
      <c r="AM45" s="48"/>
      <c r="AN45" s="49"/>
      <c r="AO45" s="49"/>
      <c r="AP45" s="49"/>
      <c r="AQ45" s="49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1"/>
      <c r="BF45" s="51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1"/>
      <c r="BW45" s="51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1"/>
      <c r="CM45" s="51"/>
      <c r="CN45" s="60"/>
      <c r="CO45" s="60"/>
      <c r="CP45" s="60"/>
      <c r="CQ45" s="60"/>
      <c r="CR45" s="50"/>
      <c r="CS45" s="50"/>
      <c r="CT45" s="60"/>
      <c r="CU45" s="60"/>
      <c r="CV45" s="60"/>
      <c r="CW45" s="60"/>
      <c r="CX45" s="60"/>
      <c r="CY45" s="60"/>
      <c r="CZ45" s="60"/>
      <c r="DA45" s="60"/>
      <c r="DB45" s="60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</row>
    <row r="46" spans="1:176" s="63" customFormat="1" ht="12.75">
      <c r="A46" s="32">
        <v>43</v>
      </c>
      <c r="B46" s="95">
        <v>57</v>
      </c>
      <c r="C46" s="62" t="s">
        <v>192</v>
      </c>
      <c r="D46" s="55" t="s">
        <v>193</v>
      </c>
      <c r="E46" s="62" t="s">
        <v>194</v>
      </c>
      <c r="F46" s="55" t="s">
        <v>195</v>
      </c>
      <c r="G46" s="56" t="s">
        <v>87</v>
      </c>
      <c r="H46" s="57" t="s">
        <v>196</v>
      </c>
      <c r="I46" s="58">
        <v>1984</v>
      </c>
      <c r="J46" s="1" t="s">
        <v>27</v>
      </c>
      <c r="K46" s="96"/>
      <c r="L46" s="40">
        <v>150</v>
      </c>
      <c r="M46" s="41">
        <v>0</v>
      </c>
      <c r="N46" s="41">
        <v>40</v>
      </c>
      <c r="O46" s="41">
        <v>70</v>
      </c>
      <c r="P46" s="59">
        <v>0.372</v>
      </c>
      <c r="Q46" s="43">
        <f t="shared" si="0"/>
        <v>260.372</v>
      </c>
      <c r="R46" s="40">
        <v>150</v>
      </c>
      <c r="S46" s="41">
        <v>0</v>
      </c>
      <c r="T46" s="41">
        <v>32</v>
      </c>
      <c r="U46" s="41">
        <v>62</v>
      </c>
      <c r="V46" s="59">
        <v>17.304</v>
      </c>
      <c r="W46" s="43">
        <f t="shared" si="1"/>
        <v>261.304</v>
      </c>
      <c r="X46" s="40">
        <v>0</v>
      </c>
      <c r="Y46" s="41">
        <v>0</v>
      </c>
      <c r="Z46" s="41">
        <v>52</v>
      </c>
      <c r="AA46" s="41">
        <v>82</v>
      </c>
      <c r="AB46" s="59">
        <v>2.808</v>
      </c>
      <c r="AC46" s="43">
        <f t="shared" si="2"/>
        <v>136.808</v>
      </c>
      <c r="AD46" s="44"/>
      <c r="AE46" s="42"/>
      <c r="AF46" s="42"/>
      <c r="AG46" s="42"/>
      <c r="AH46" s="42"/>
      <c r="AI46" s="43">
        <f t="shared" si="3"/>
        <v>0</v>
      </c>
      <c r="AJ46" s="45">
        <f t="shared" si="4"/>
        <v>658.4839999999999</v>
      </c>
      <c r="AK46" s="46"/>
      <c r="AL46" s="47">
        <f t="shared" si="5"/>
      </c>
      <c r="AM46" s="48"/>
      <c r="AN46" s="49"/>
      <c r="AO46" s="49"/>
      <c r="AP46" s="49"/>
      <c r="AQ46" s="49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1"/>
      <c r="BF46" s="51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1"/>
      <c r="BW46" s="51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1"/>
      <c r="CM46" s="51"/>
      <c r="CN46" s="60"/>
      <c r="CO46" s="60"/>
      <c r="CP46" s="60"/>
      <c r="CQ46" s="60"/>
      <c r="CR46" s="50"/>
      <c r="CS46" s="50"/>
      <c r="CT46" s="60"/>
      <c r="CU46" s="60"/>
      <c r="CV46" s="60"/>
      <c r="CW46" s="60"/>
      <c r="CX46" s="60"/>
      <c r="CY46" s="60"/>
      <c r="CZ46" s="60"/>
      <c r="DA46" s="60"/>
      <c r="DB46" s="60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/>
      <c r="FQ46" s="31"/>
      <c r="FR46" s="31"/>
      <c r="FS46" s="31"/>
      <c r="FT46" s="31"/>
    </row>
    <row r="47" spans="1:126" s="63" customFormat="1" ht="12.75">
      <c r="A47" s="32">
        <v>44</v>
      </c>
      <c r="B47" s="95">
        <v>33</v>
      </c>
      <c r="C47" s="62" t="s">
        <v>197</v>
      </c>
      <c r="D47" s="55" t="s">
        <v>198</v>
      </c>
      <c r="E47" s="62" t="s">
        <v>199</v>
      </c>
      <c r="F47" s="55" t="s">
        <v>200</v>
      </c>
      <c r="G47" s="56" t="s">
        <v>115</v>
      </c>
      <c r="H47" s="57" t="s">
        <v>201</v>
      </c>
      <c r="I47" s="58">
        <v>1978</v>
      </c>
      <c r="J47" s="1" t="s">
        <v>27</v>
      </c>
      <c r="K47" s="39"/>
      <c r="L47" s="40">
        <v>60</v>
      </c>
      <c r="M47" s="41">
        <v>0</v>
      </c>
      <c r="N47" s="41">
        <v>12</v>
      </c>
      <c r="O47" s="41">
        <v>0</v>
      </c>
      <c r="P47" s="59">
        <v>0.84</v>
      </c>
      <c r="Q47" s="43">
        <f t="shared" si="0"/>
        <v>72.84</v>
      </c>
      <c r="R47" s="40">
        <v>60</v>
      </c>
      <c r="S47" s="41">
        <v>0</v>
      </c>
      <c r="T47" s="41">
        <v>12</v>
      </c>
      <c r="U47" s="41">
        <v>0</v>
      </c>
      <c r="V47" s="59">
        <v>3.792</v>
      </c>
      <c r="W47" s="43">
        <f t="shared" si="1"/>
        <v>75.792</v>
      </c>
      <c r="X47" s="40">
        <v>510</v>
      </c>
      <c r="Y47" s="41">
        <v>48</v>
      </c>
      <c r="Z47" s="41">
        <v>16</v>
      </c>
      <c r="AA47" s="41">
        <v>0</v>
      </c>
      <c r="AB47" s="59">
        <v>0.504</v>
      </c>
      <c r="AC47" s="43">
        <f t="shared" si="2"/>
        <v>574.504</v>
      </c>
      <c r="AD47" s="44"/>
      <c r="AE47" s="42"/>
      <c r="AF47" s="42"/>
      <c r="AG47" s="42"/>
      <c r="AH47" s="42"/>
      <c r="AI47" s="43">
        <f t="shared" si="3"/>
        <v>0</v>
      </c>
      <c r="AJ47" s="45">
        <f t="shared" si="4"/>
        <v>723.136</v>
      </c>
      <c r="AK47" s="46"/>
      <c r="AL47" s="47">
        <f t="shared" si="5"/>
      </c>
      <c r="AM47" s="48"/>
      <c r="AN47" s="49"/>
      <c r="AO47" s="49"/>
      <c r="AP47" s="49"/>
      <c r="AQ47" s="49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1"/>
      <c r="BF47" s="51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1"/>
      <c r="BW47" s="51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1"/>
      <c r="CM47" s="51"/>
      <c r="CN47" s="60"/>
      <c r="CO47" s="60"/>
      <c r="CP47" s="60"/>
      <c r="CQ47" s="60"/>
      <c r="CR47" s="50"/>
      <c r="CS47" s="50"/>
      <c r="CT47" s="60"/>
      <c r="CU47" s="60"/>
      <c r="CV47" s="60"/>
      <c r="CW47" s="60"/>
      <c r="CX47" s="60"/>
      <c r="CY47" s="60"/>
      <c r="CZ47" s="60"/>
      <c r="DA47" s="60"/>
      <c r="DB47" s="60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</row>
    <row r="48" spans="1:176" s="63" customFormat="1" ht="12.75">
      <c r="A48" s="32">
        <v>45</v>
      </c>
      <c r="B48" s="95">
        <v>59</v>
      </c>
      <c r="C48" s="62" t="s">
        <v>202</v>
      </c>
      <c r="D48" s="55" t="s">
        <v>203</v>
      </c>
      <c r="E48" s="62" t="s">
        <v>204</v>
      </c>
      <c r="F48" s="55" t="s">
        <v>205</v>
      </c>
      <c r="G48" s="56" t="s">
        <v>206</v>
      </c>
      <c r="H48" s="57" t="s">
        <v>207</v>
      </c>
      <c r="I48" s="58">
        <v>1984</v>
      </c>
      <c r="J48" s="1" t="s">
        <v>27</v>
      </c>
      <c r="K48" s="96"/>
      <c r="L48" s="40">
        <v>60</v>
      </c>
      <c r="M48" s="41">
        <v>0</v>
      </c>
      <c r="N48" s="41">
        <v>14</v>
      </c>
      <c r="O48" s="41">
        <v>0</v>
      </c>
      <c r="P48" s="59">
        <v>1.6320000000000001</v>
      </c>
      <c r="Q48" s="43">
        <f t="shared" si="0"/>
        <v>75.632</v>
      </c>
      <c r="R48" s="40">
        <v>240</v>
      </c>
      <c r="S48" s="41">
        <v>2</v>
      </c>
      <c r="T48" s="41">
        <v>7</v>
      </c>
      <c r="U48" s="41">
        <v>0</v>
      </c>
      <c r="V48" s="59">
        <v>0.348</v>
      </c>
      <c r="W48" s="43">
        <f t="shared" si="1"/>
        <v>249.348</v>
      </c>
      <c r="X48" s="40">
        <v>480</v>
      </c>
      <c r="Y48" s="41">
        <v>58</v>
      </c>
      <c r="Z48" s="41">
        <v>8</v>
      </c>
      <c r="AA48" s="41">
        <v>0</v>
      </c>
      <c r="AB48" s="59">
        <v>3.48</v>
      </c>
      <c r="AC48" s="43">
        <f t="shared" si="2"/>
        <v>549.48</v>
      </c>
      <c r="AD48" s="44"/>
      <c r="AE48" s="42"/>
      <c r="AF48" s="42"/>
      <c r="AG48" s="42"/>
      <c r="AH48" s="42"/>
      <c r="AI48" s="43">
        <f t="shared" si="3"/>
        <v>0</v>
      </c>
      <c r="AJ48" s="45">
        <f t="shared" si="4"/>
        <v>874.46</v>
      </c>
      <c r="AK48" s="46"/>
      <c r="AL48" s="47">
        <f t="shared" si="5"/>
      </c>
      <c r="AM48" s="48"/>
      <c r="AN48" s="49"/>
      <c r="AO48" s="49"/>
      <c r="AP48" s="49"/>
      <c r="AQ48" s="49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1"/>
      <c r="BF48" s="51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1"/>
      <c r="BW48" s="51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1"/>
      <c r="CM48" s="51"/>
      <c r="CN48" s="60"/>
      <c r="CO48" s="60"/>
      <c r="CP48" s="60"/>
      <c r="CQ48" s="60"/>
      <c r="CR48" s="50"/>
      <c r="CS48" s="50"/>
      <c r="CT48" s="60"/>
      <c r="CU48" s="60"/>
      <c r="CV48" s="60"/>
      <c r="CW48" s="60"/>
      <c r="CX48" s="60"/>
      <c r="CY48" s="60"/>
      <c r="CZ48" s="60"/>
      <c r="DA48" s="60"/>
      <c r="DB48" s="60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31"/>
      <c r="ES48" s="31"/>
      <c r="ET48" s="31"/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/>
      <c r="FF48" s="31"/>
      <c r="FG48" s="31"/>
      <c r="FH48" s="31"/>
      <c r="FI48" s="31"/>
      <c r="FJ48" s="31"/>
      <c r="FK48" s="31"/>
      <c r="FL48" s="31"/>
      <c r="FM48" s="31"/>
      <c r="FN48" s="31"/>
      <c r="FO48" s="31"/>
      <c r="FP48" s="31"/>
      <c r="FQ48" s="31"/>
      <c r="FR48" s="31"/>
      <c r="FS48" s="31"/>
      <c r="FT48" s="31"/>
    </row>
    <row r="49" spans="1:126" s="63" customFormat="1" ht="12.75">
      <c r="A49" s="52">
        <v>46</v>
      </c>
      <c r="B49" s="95">
        <v>40</v>
      </c>
      <c r="C49" s="62" t="s">
        <v>208</v>
      </c>
      <c r="D49" s="55" t="s">
        <v>209</v>
      </c>
      <c r="E49" s="54" t="s">
        <v>210</v>
      </c>
      <c r="F49" s="55" t="s">
        <v>211</v>
      </c>
      <c r="G49" s="56" t="s">
        <v>212</v>
      </c>
      <c r="H49" s="57" t="s">
        <v>213</v>
      </c>
      <c r="I49" s="58">
        <v>1978</v>
      </c>
      <c r="J49" s="1" t="s">
        <v>27</v>
      </c>
      <c r="K49" s="39"/>
      <c r="L49" s="40">
        <v>60</v>
      </c>
      <c r="M49" s="41">
        <v>0</v>
      </c>
      <c r="N49" s="41">
        <v>15</v>
      </c>
      <c r="O49" s="41">
        <v>0</v>
      </c>
      <c r="P49" s="59">
        <v>0.552</v>
      </c>
      <c r="Q49" s="43">
        <f t="shared" si="0"/>
        <v>75.552</v>
      </c>
      <c r="R49" s="40">
        <v>120</v>
      </c>
      <c r="S49" s="41">
        <v>0</v>
      </c>
      <c r="T49" s="41">
        <v>39</v>
      </c>
      <c r="U49" s="41">
        <v>69</v>
      </c>
      <c r="V49" s="59">
        <v>17.124</v>
      </c>
      <c r="W49" s="43">
        <f t="shared" si="1"/>
        <v>245.124</v>
      </c>
      <c r="X49" s="40">
        <v>420</v>
      </c>
      <c r="Y49" s="41">
        <v>36</v>
      </c>
      <c r="Z49" s="41">
        <v>51</v>
      </c>
      <c r="AA49" s="41">
        <v>81</v>
      </c>
      <c r="AB49" s="59">
        <v>2.208</v>
      </c>
      <c r="AC49" s="43">
        <f t="shared" si="2"/>
        <v>590.208</v>
      </c>
      <c r="AD49" s="44"/>
      <c r="AE49" s="42"/>
      <c r="AF49" s="42"/>
      <c r="AG49" s="42"/>
      <c r="AH49" s="42"/>
      <c r="AI49" s="43">
        <f t="shared" si="3"/>
        <v>0</v>
      </c>
      <c r="AJ49" s="45">
        <f t="shared" si="4"/>
        <v>910.884</v>
      </c>
      <c r="AK49" s="46"/>
      <c r="AL49" s="47">
        <f t="shared" si="5"/>
      </c>
      <c r="AM49" s="48"/>
      <c r="AN49" s="49"/>
      <c r="AO49" s="49"/>
      <c r="AP49" s="49"/>
      <c r="AQ49" s="49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1"/>
      <c r="BF49" s="51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1"/>
      <c r="BW49" s="51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1"/>
      <c r="CM49" s="51"/>
      <c r="CN49" s="60"/>
      <c r="CO49" s="60"/>
      <c r="CP49" s="60"/>
      <c r="CQ49" s="60"/>
      <c r="CR49" s="50"/>
      <c r="CS49" s="50"/>
      <c r="CT49" s="60"/>
      <c r="CU49" s="60"/>
      <c r="CV49" s="60"/>
      <c r="CW49" s="60"/>
      <c r="CX49" s="60"/>
      <c r="CY49" s="60"/>
      <c r="CZ49" s="60"/>
      <c r="DA49" s="60"/>
      <c r="DB49" s="60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</row>
    <row r="50" spans="1:126" s="63" customFormat="1" ht="12.75">
      <c r="A50" s="52">
        <v>47</v>
      </c>
      <c r="B50" s="95">
        <v>42</v>
      </c>
      <c r="C50" s="62" t="s">
        <v>214</v>
      </c>
      <c r="D50" s="61" t="s">
        <v>215</v>
      </c>
      <c r="E50" s="62" t="s">
        <v>216</v>
      </c>
      <c r="F50" s="61" t="s">
        <v>217</v>
      </c>
      <c r="G50" s="56" t="s">
        <v>61</v>
      </c>
      <c r="H50" s="57" t="s">
        <v>218</v>
      </c>
      <c r="I50" s="58">
        <v>1981</v>
      </c>
      <c r="J50" s="1" t="s">
        <v>27</v>
      </c>
      <c r="K50" s="39"/>
      <c r="L50" s="40">
        <v>90</v>
      </c>
      <c r="M50" s="41">
        <v>0</v>
      </c>
      <c r="N50" s="41">
        <v>13</v>
      </c>
      <c r="O50" s="41">
        <v>0</v>
      </c>
      <c r="P50" s="59">
        <v>0.456</v>
      </c>
      <c r="Q50" s="43">
        <f t="shared" si="0"/>
        <v>103.456</v>
      </c>
      <c r="R50" s="40">
        <v>210</v>
      </c>
      <c r="S50" s="41">
        <v>0</v>
      </c>
      <c r="T50" s="41">
        <v>50</v>
      </c>
      <c r="U50" s="41">
        <v>80</v>
      </c>
      <c r="V50" s="59">
        <v>8.988</v>
      </c>
      <c r="W50" s="43">
        <f t="shared" si="1"/>
        <v>348.988</v>
      </c>
      <c r="X50" s="40">
        <v>420</v>
      </c>
      <c r="Y50" s="41">
        <v>0</v>
      </c>
      <c r="Z50" s="41">
        <v>41</v>
      </c>
      <c r="AA50" s="41">
        <v>71</v>
      </c>
      <c r="AB50" s="59">
        <v>0.72</v>
      </c>
      <c r="AC50" s="43">
        <f t="shared" si="2"/>
        <v>532.72</v>
      </c>
      <c r="AD50" s="44"/>
      <c r="AE50" s="42"/>
      <c r="AF50" s="42"/>
      <c r="AG50" s="42"/>
      <c r="AH50" s="42"/>
      <c r="AI50" s="43">
        <f t="shared" si="3"/>
        <v>0</v>
      </c>
      <c r="AJ50" s="45">
        <f t="shared" si="4"/>
        <v>985.164</v>
      </c>
      <c r="AK50" s="46"/>
      <c r="AL50" s="47">
        <f t="shared" si="5"/>
      </c>
      <c r="AM50" s="48"/>
      <c r="AN50" s="49"/>
      <c r="AO50" s="49"/>
      <c r="AP50" s="49"/>
      <c r="AQ50" s="49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1"/>
      <c r="BF50" s="51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1"/>
      <c r="BW50" s="51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1"/>
      <c r="CM50" s="51"/>
      <c r="CN50" s="60"/>
      <c r="CO50" s="60"/>
      <c r="CP50" s="60"/>
      <c r="CQ50" s="60"/>
      <c r="CR50" s="50"/>
      <c r="CS50" s="50"/>
      <c r="CT50" s="60"/>
      <c r="CU50" s="60"/>
      <c r="CV50" s="60"/>
      <c r="CW50" s="60"/>
      <c r="CX50" s="60"/>
      <c r="CY50" s="60"/>
      <c r="CZ50" s="60"/>
      <c r="DA50" s="60"/>
      <c r="DB50" s="60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</row>
    <row r="51" spans="1:176" s="63" customFormat="1" ht="12.75">
      <c r="A51" s="52">
        <v>48</v>
      </c>
      <c r="B51" s="95">
        <v>56</v>
      </c>
      <c r="C51" s="54" t="s">
        <v>219</v>
      </c>
      <c r="D51" s="55" t="s">
        <v>220</v>
      </c>
      <c r="E51" s="62" t="s">
        <v>221</v>
      </c>
      <c r="F51" s="55" t="s">
        <v>222</v>
      </c>
      <c r="G51" s="56" t="s">
        <v>87</v>
      </c>
      <c r="H51" s="57" t="s">
        <v>223</v>
      </c>
      <c r="I51" s="58">
        <v>1982</v>
      </c>
      <c r="J51" s="1" t="s">
        <v>27</v>
      </c>
      <c r="K51" s="39"/>
      <c r="L51" s="40">
        <v>330</v>
      </c>
      <c r="M51" s="41">
        <v>0</v>
      </c>
      <c r="N51" s="41">
        <v>41</v>
      </c>
      <c r="O51" s="41">
        <v>71</v>
      </c>
      <c r="P51" s="59">
        <v>0.96</v>
      </c>
      <c r="Q51" s="43">
        <f t="shared" si="0"/>
        <v>442.96</v>
      </c>
      <c r="R51" s="40">
        <v>120</v>
      </c>
      <c r="S51" s="41">
        <v>0</v>
      </c>
      <c r="T51" s="41">
        <v>20</v>
      </c>
      <c r="U51" s="41">
        <v>0</v>
      </c>
      <c r="V51" s="59">
        <v>0.936</v>
      </c>
      <c r="W51" s="43">
        <f t="shared" si="1"/>
        <v>140.936</v>
      </c>
      <c r="X51" s="40">
        <v>420</v>
      </c>
      <c r="Y51" s="41">
        <v>12</v>
      </c>
      <c r="Z51" s="41">
        <v>44</v>
      </c>
      <c r="AA51" s="41">
        <v>74</v>
      </c>
      <c r="AB51" s="59">
        <v>1.224</v>
      </c>
      <c r="AC51" s="43">
        <f t="shared" si="2"/>
        <v>551.224</v>
      </c>
      <c r="AD51" s="44"/>
      <c r="AE51" s="42"/>
      <c r="AF51" s="42"/>
      <c r="AG51" s="42"/>
      <c r="AH51" s="42"/>
      <c r="AI51" s="43">
        <f t="shared" si="3"/>
        <v>0</v>
      </c>
      <c r="AJ51" s="45">
        <f t="shared" si="4"/>
        <v>1135.12</v>
      </c>
      <c r="AK51" s="46"/>
      <c r="AL51" s="47">
        <f t="shared" si="5"/>
      </c>
      <c r="AM51" s="48"/>
      <c r="AN51" s="49"/>
      <c r="AO51" s="49"/>
      <c r="AP51" s="49"/>
      <c r="AQ51" s="49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1"/>
      <c r="BF51" s="51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1"/>
      <c r="BW51" s="51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1"/>
      <c r="CM51" s="51"/>
      <c r="CN51" s="60"/>
      <c r="CO51" s="60"/>
      <c r="CP51" s="60"/>
      <c r="CQ51" s="60"/>
      <c r="CR51" s="50"/>
      <c r="CS51" s="50"/>
      <c r="CT51" s="60"/>
      <c r="CU51" s="60"/>
      <c r="CV51" s="60"/>
      <c r="CW51" s="60"/>
      <c r="CX51" s="60"/>
      <c r="CY51" s="60"/>
      <c r="CZ51" s="60"/>
      <c r="DA51" s="60"/>
      <c r="DB51" s="60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/>
      <c r="FF51" s="31"/>
      <c r="FG51" s="31"/>
      <c r="FH51" s="31"/>
      <c r="FI51" s="31"/>
      <c r="FJ51" s="31"/>
      <c r="FK51" s="31"/>
      <c r="FL51" s="31"/>
      <c r="FM51" s="31"/>
      <c r="FN51" s="31"/>
      <c r="FO51" s="31"/>
      <c r="FP51" s="31"/>
      <c r="FQ51" s="31"/>
      <c r="FR51" s="31"/>
      <c r="FS51" s="31"/>
      <c r="FT51" s="31"/>
    </row>
    <row r="52" spans="1:176" s="63" customFormat="1" ht="12.75">
      <c r="A52" s="52">
        <v>49</v>
      </c>
      <c r="B52" s="95">
        <v>20</v>
      </c>
      <c r="C52" s="54" t="s">
        <v>277</v>
      </c>
      <c r="D52" s="55" t="s">
        <v>278</v>
      </c>
      <c r="E52" s="54" t="s">
        <v>279</v>
      </c>
      <c r="F52" s="55" t="s">
        <v>280</v>
      </c>
      <c r="G52" s="56" t="s">
        <v>61</v>
      </c>
      <c r="H52" s="57" t="s">
        <v>281</v>
      </c>
      <c r="I52" s="58">
        <v>2000</v>
      </c>
      <c r="J52" s="1" t="s">
        <v>276</v>
      </c>
      <c r="K52" s="39"/>
      <c r="L52" s="40">
        <v>0</v>
      </c>
      <c r="M52" s="41">
        <v>0</v>
      </c>
      <c r="N52" s="41">
        <v>6</v>
      </c>
      <c r="O52" s="41">
        <v>0</v>
      </c>
      <c r="P52" s="59">
        <v>1.116</v>
      </c>
      <c r="Q52" s="43">
        <f t="shared" si="0"/>
        <v>7.116</v>
      </c>
      <c r="R52" s="40">
        <v>30</v>
      </c>
      <c r="S52" s="41">
        <v>0</v>
      </c>
      <c r="T52" s="41">
        <v>16</v>
      </c>
      <c r="U52" s="41">
        <v>0</v>
      </c>
      <c r="V52" s="59">
        <v>2.664</v>
      </c>
      <c r="W52" s="43">
        <f t="shared" si="1"/>
        <v>48.664</v>
      </c>
      <c r="X52" s="40">
        <v>30</v>
      </c>
      <c r="Y52" s="41">
        <v>0</v>
      </c>
      <c r="Z52" s="41">
        <v>68</v>
      </c>
      <c r="AA52" s="41">
        <v>3000</v>
      </c>
      <c r="AB52" s="59">
        <v>0.816</v>
      </c>
      <c r="AC52" s="43">
        <f t="shared" si="2"/>
        <v>3098.816</v>
      </c>
      <c r="AD52" s="44"/>
      <c r="AE52" s="42"/>
      <c r="AF52" s="42"/>
      <c r="AG52" s="42"/>
      <c r="AH52" s="42"/>
      <c r="AI52" s="43">
        <f t="shared" si="3"/>
        <v>0</v>
      </c>
      <c r="AJ52" s="45">
        <f t="shared" si="4"/>
        <v>3154.596</v>
      </c>
      <c r="AK52" s="46"/>
      <c r="AL52" s="47" t="str">
        <f t="shared" si="5"/>
        <v>buiten koers</v>
      </c>
      <c r="AM52" s="48"/>
      <c r="AN52" s="49"/>
      <c r="AO52" s="49"/>
      <c r="AP52" s="49"/>
      <c r="AQ52" s="49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1"/>
      <c r="BF52" s="51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1"/>
      <c r="BW52" s="51"/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1"/>
      <c r="CM52" s="51"/>
      <c r="CN52" s="60"/>
      <c r="CO52" s="60"/>
      <c r="CP52" s="60"/>
      <c r="CQ52" s="60"/>
      <c r="CR52" s="50"/>
      <c r="CS52" s="50"/>
      <c r="CT52" s="60"/>
      <c r="CU52" s="60"/>
      <c r="CV52" s="60"/>
      <c r="CW52" s="60"/>
      <c r="CX52" s="60"/>
      <c r="CY52" s="60"/>
      <c r="CZ52" s="60"/>
      <c r="DA52" s="60"/>
      <c r="DB52" s="60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1"/>
      <c r="ES52" s="31"/>
      <c r="ET52" s="31"/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1"/>
      <c r="FF52" s="31"/>
      <c r="FG52" s="31"/>
      <c r="FH52" s="31"/>
      <c r="FI52" s="31"/>
      <c r="FJ52" s="31"/>
      <c r="FK52" s="31"/>
      <c r="FL52" s="31"/>
      <c r="FM52" s="31"/>
      <c r="FN52" s="31"/>
      <c r="FO52" s="31"/>
      <c r="FP52" s="31"/>
      <c r="FQ52" s="31"/>
      <c r="FR52" s="31"/>
      <c r="FS52" s="31"/>
      <c r="FT52" s="31"/>
    </row>
    <row r="53" spans="1:176" ht="12.75">
      <c r="A53" s="32">
        <v>50</v>
      </c>
      <c r="B53" s="95">
        <v>41</v>
      </c>
      <c r="C53" s="62" t="s">
        <v>224</v>
      </c>
      <c r="D53" s="61" t="s">
        <v>225</v>
      </c>
      <c r="E53" s="62" t="s">
        <v>226</v>
      </c>
      <c r="F53" s="55" t="s">
        <v>227</v>
      </c>
      <c r="G53" s="56" t="s">
        <v>61</v>
      </c>
      <c r="H53" s="57" t="s">
        <v>228</v>
      </c>
      <c r="I53" s="58">
        <v>1980</v>
      </c>
      <c r="J53" s="1" t="s">
        <v>27</v>
      </c>
      <c r="K53" s="39"/>
      <c r="L53" s="40">
        <v>0</v>
      </c>
      <c r="M53" s="41">
        <v>0</v>
      </c>
      <c r="N53" s="41">
        <v>11</v>
      </c>
      <c r="O53" s="41">
        <v>0</v>
      </c>
      <c r="P53" s="59">
        <v>0.07200000000000001</v>
      </c>
      <c r="Q53" s="43">
        <f t="shared" si="0"/>
        <v>11.072</v>
      </c>
      <c r="R53" s="40">
        <v>30</v>
      </c>
      <c r="S53" s="41">
        <v>0</v>
      </c>
      <c r="T53" s="41">
        <v>11</v>
      </c>
      <c r="U53" s="41">
        <v>0</v>
      </c>
      <c r="V53" s="59">
        <v>1.284</v>
      </c>
      <c r="W53" s="43">
        <f t="shared" si="1"/>
        <v>42.284</v>
      </c>
      <c r="X53" s="40">
        <v>120</v>
      </c>
      <c r="Y53" s="41">
        <v>0</v>
      </c>
      <c r="Z53" s="41">
        <v>70</v>
      </c>
      <c r="AA53" s="41">
        <v>3000</v>
      </c>
      <c r="AB53" s="59">
        <v>0.12</v>
      </c>
      <c r="AC53" s="43">
        <f t="shared" si="2"/>
        <v>3190.12</v>
      </c>
      <c r="AD53" s="44"/>
      <c r="AE53" s="42"/>
      <c r="AF53" s="42"/>
      <c r="AG53" s="42"/>
      <c r="AH53" s="42"/>
      <c r="AI53" s="43">
        <f t="shared" si="3"/>
        <v>0</v>
      </c>
      <c r="AJ53" s="45">
        <f t="shared" si="4"/>
        <v>3243.4759999999997</v>
      </c>
      <c r="AK53" s="46"/>
      <c r="AL53" s="47" t="str">
        <f t="shared" si="5"/>
        <v>buiten koers</v>
      </c>
      <c r="AM53" s="48"/>
      <c r="AN53" s="49"/>
      <c r="AO53" s="49"/>
      <c r="AP53" s="49"/>
      <c r="AQ53" s="49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1"/>
      <c r="BF53" s="51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1"/>
      <c r="BW53" s="51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1"/>
      <c r="CM53" s="51"/>
      <c r="CN53" s="60"/>
      <c r="CO53" s="60"/>
      <c r="CP53" s="60"/>
      <c r="CQ53" s="60"/>
      <c r="CR53" s="50"/>
      <c r="CS53" s="50"/>
      <c r="CT53" s="60"/>
      <c r="CU53" s="60"/>
      <c r="CV53" s="60"/>
      <c r="CW53" s="60"/>
      <c r="CX53" s="60"/>
      <c r="CY53" s="60"/>
      <c r="CZ53" s="60"/>
      <c r="DA53" s="60"/>
      <c r="DB53" s="60"/>
      <c r="DW53" s="63"/>
      <c r="DX53" s="63"/>
      <c r="DY53" s="63"/>
      <c r="DZ53" s="63"/>
      <c r="EA53" s="63"/>
      <c r="EB53" s="63"/>
      <c r="EC53" s="63"/>
      <c r="ED53" s="63"/>
      <c r="EE53" s="63"/>
      <c r="EF53" s="63"/>
      <c r="EG53" s="63"/>
      <c r="EH53" s="63"/>
      <c r="EI53" s="63"/>
      <c r="EJ53" s="63"/>
      <c r="EK53" s="63"/>
      <c r="EL53" s="63"/>
      <c r="EM53" s="63"/>
      <c r="EN53" s="63"/>
      <c r="EO53" s="63"/>
      <c r="EP53" s="63"/>
      <c r="EQ53" s="63"/>
      <c r="ER53" s="63"/>
      <c r="ES53" s="63"/>
      <c r="ET53" s="63"/>
      <c r="EU53" s="63"/>
      <c r="EV53" s="63"/>
      <c r="EW53" s="63"/>
      <c r="EX53" s="63"/>
      <c r="EY53" s="63"/>
      <c r="EZ53" s="63"/>
      <c r="FA53" s="63"/>
      <c r="FB53" s="63"/>
      <c r="FC53" s="63"/>
      <c r="FD53" s="63"/>
      <c r="FE53" s="63"/>
      <c r="FF53" s="63"/>
      <c r="FG53" s="63"/>
      <c r="FH53" s="63"/>
      <c r="FI53" s="63"/>
      <c r="FJ53" s="63"/>
      <c r="FK53" s="63"/>
      <c r="FL53" s="63"/>
      <c r="FM53" s="63"/>
      <c r="FN53" s="63"/>
      <c r="FO53" s="63"/>
      <c r="FP53" s="63"/>
      <c r="FQ53" s="63"/>
      <c r="FR53" s="63"/>
      <c r="FS53" s="63"/>
      <c r="FT53" s="63"/>
    </row>
    <row r="54" spans="1:176" ht="12.75">
      <c r="A54" s="32">
        <v>51</v>
      </c>
      <c r="B54" s="95">
        <v>27</v>
      </c>
      <c r="C54" s="54" t="s">
        <v>229</v>
      </c>
      <c r="D54" s="55" t="s">
        <v>230</v>
      </c>
      <c r="E54" s="54" t="s">
        <v>231</v>
      </c>
      <c r="F54" s="55" t="s">
        <v>232</v>
      </c>
      <c r="G54" s="56" t="s">
        <v>43</v>
      </c>
      <c r="H54" s="57" t="s">
        <v>44</v>
      </c>
      <c r="I54" s="58">
        <v>1957</v>
      </c>
      <c r="J54" s="1" t="s">
        <v>27</v>
      </c>
      <c r="K54" s="39"/>
      <c r="L54" s="40">
        <v>0</v>
      </c>
      <c r="M54" s="41">
        <v>2</v>
      </c>
      <c r="N54" s="41">
        <v>1</v>
      </c>
      <c r="O54" s="41">
        <v>0</v>
      </c>
      <c r="P54" s="59">
        <v>0.048</v>
      </c>
      <c r="Q54" s="43">
        <f t="shared" si="0"/>
        <v>3.048</v>
      </c>
      <c r="R54" s="40">
        <v>120</v>
      </c>
      <c r="S54" s="41">
        <v>2</v>
      </c>
      <c r="T54" s="41">
        <v>17</v>
      </c>
      <c r="U54" s="41">
        <v>0</v>
      </c>
      <c r="V54" s="59">
        <v>11.436</v>
      </c>
      <c r="W54" s="43">
        <f t="shared" si="1"/>
        <v>150.436</v>
      </c>
      <c r="X54" s="40">
        <v>120</v>
      </c>
      <c r="Y54" s="41">
        <v>0</v>
      </c>
      <c r="Z54" s="41">
        <v>61</v>
      </c>
      <c r="AA54" s="41">
        <v>3000</v>
      </c>
      <c r="AB54" s="59">
        <v>0.192</v>
      </c>
      <c r="AC54" s="43">
        <f t="shared" si="2"/>
        <v>3181.192</v>
      </c>
      <c r="AD54" s="44"/>
      <c r="AE54" s="42"/>
      <c r="AF54" s="42"/>
      <c r="AG54" s="42"/>
      <c r="AH54" s="42"/>
      <c r="AI54" s="43">
        <f t="shared" si="3"/>
        <v>0</v>
      </c>
      <c r="AJ54" s="45">
        <f t="shared" si="4"/>
        <v>3334.676</v>
      </c>
      <c r="AK54" s="46"/>
      <c r="AL54" s="47" t="str">
        <f t="shared" si="5"/>
        <v>buiten koers</v>
      </c>
      <c r="AM54" s="48"/>
      <c r="AN54" s="49"/>
      <c r="AO54" s="49"/>
      <c r="AP54" s="49"/>
      <c r="AQ54" s="49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1"/>
      <c r="BF54" s="51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1"/>
      <c r="BW54" s="51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1"/>
      <c r="CM54" s="51"/>
      <c r="CN54" s="60"/>
      <c r="CO54" s="60"/>
      <c r="CP54" s="60"/>
      <c r="CQ54" s="60"/>
      <c r="CR54" s="50"/>
      <c r="CS54" s="50"/>
      <c r="CT54" s="60"/>
      <c r="CU54" s="60"/>
      <c r="CV54" s="60"/>
      <c r="CW54" s="60"/>
      <c r="CX54" s="60"/>
      <c r="CY54" s="60"/>
      <c r="CZ54" s="60"/>
      <c r="DA54" s="60"/>
      <c r="DB54" s="60"/>
      <c r="DW54" s="63"/>
      <c r="DX54" s="63"/>
      <c r="DY54" s="63"/>
      <c r="DZ54" s="63"/>
      <c r="EA54" s="63"/>
      <c r="EB54" s="63"/>
      <c r="EC54" s="63"/>
      <c r="ED54" s="63"/>
      <c r="EE54" s="63"/>
      <c r="EF54" s="63"/>
      <c r="EG54" s="63"/>
      <c r="EH54" s="63"/>
      <c r="EI54" s="63"/>
      <c r="EJ54" s="63"/>
      <c r="EK54" s="63"/>
      <c r="EL54" s="63"/>
      <c r="EM54" s="63"/>
      <c r="EN54" s="63"/>
      <c r="EO54" s="63"/>
      <c r="EP54" s="63"/>
      <c r="EQ54" s="63"/>
      <c r="ER54" s="63"/>
      <c r="ES54" s="63"/>
      <c r="ET54" s="63"/>
      <c r="EU54" s="63"/>
      <c r="EV54" s="63"/>
      <c r="EW54" s="63"/>
      <c r="EX54" s="63"/>
      <c r="EY54" s="63"/>
      <c r="EZ54" s="63"/>
      <c r="FA54" s="63"/>
      <c r="FB54" s="63"/>
      <c r="FC54" s="63"/>
      <c r="FD54" s="63"/>
      <c r="FE54" s="63"/>
      <c r="FF54" s="63"/>
      <c r="FG54" s="63"/>
      <c r="FH54" s="63"/>
      <c r="FI54" s="63"/>
      <c r="FJ54" s="63"/>
      <c r="FK54" s="63"/>
      <c r="FL54" s="63"/>
      <c r="FM54" s="63"/>
      <c r="FN54" s="63"/>
      <c r="FO54" s="63"/>
      <c r="FP54" s="63"/>
      <c r="FQ54" s="63"/>
      <c r="FR54" s="63"/>
      <c r="FS54" s="63"/>
      <c r="FT54" s="63"/>
    </row>
    <row r="55" spans="1:106" ht="12.75">
      <c r="A55" s="32">
        <v>52</v>
      </c>
      <c r="B55" s="95">
        <v>19</v>
      </c>
      <c r="C55" s="54" t="s">
        <v>233</v>
      </c>
      <c r="D55" s="55" t="s">
        <v>234</v>
      </c>
      <c r="E55" s="54" t="s">
        <v>235</v>
      </c>
      <c r="F55" s="55" t="s">
        <v>236</v>
      </c>
      <c r="G55" s="56" t="s">
        <v>87</v>
      </c>
      <c r="H55" s="57" t="s">
        <v>237</v>
      </c>
      <c r="I55" s="58">
        <v>1974</v>
      </c>
      <c r="J55" s="1" t="s">
        <v>27</v>
      </c>
      <c r="K55" s="39"/>
      <c r="L55" s="40">
        <v>30</v>
      </c>
      <c r="M55" s="41">
        <v>0</v>
      </c>
      <c r="N55" s="41">
        <v>3</v>
      </c>
      <c r="O55" s="41">
        <v>0</v>
      </c>
      <c r="P55" s="59">
        <v>0.24</v>
      </c>
      <c r="Q55" s="43">
        <f t="shared" si="0"/>
        <v>33.24</v>
      </c>
      <c r="R55" s="40">
        <v>90</v>
      </c>
      <c r="S55" s="41">
        <v>0</v>
      </c>
      <c r="T55" s="41">
        <v>22</v>
      </c>
      <c r="U55" s="41">
        <v>0</v>
      </c>
      <c r="V55" s="59">
        <v>16.464</v>
      </c>
      <c r="W55" s="43">
        <f t="shared" si="1"/>
        <v>128.464</v>
      </c>
      <c r="X55" s="40">
        <v>150</v>
      </c>
      <c r="Y55" s="41">
        <v>0</v>
      </c>
      <c r="Z55" s="41">
        <v>72</v>
      </c>
      <c r="AA55" s="41">
        <v>3000</v>
      </c>
      <c r="AB55" s="59">
        <v>0.084</v>
      </c>
      <c r="AC55" s="43">
        <f t="shared" si="2"/>
        <v>3222.084</v>
      </c>
      <c r="AD55" s="44"/>
      <c r="AE55" s="42"/>
      <c r="AF55" s="42"/>
      <c r="AG55" s="42"/>
      <c r="AH55" s="42"/>
      <c r="AI55" s="43">
        <f t="shared" si="3"/>
        <v>0</v>
      </c>
      <c r="AJ55" s="45">
        <f t="shared" si="4"/>
        <v>3383.788</v>
      </c>
      <c r="AK55" s="46"/>
      <c r="AL55" s="47" t="str">
        <f t="shared" si="5"/>
        <v>buiten koers</v>
      </c>
      <c r="AM55" s="48"/>
      <c r="AN55" s="49"/>
      <c r="AO55" s="49"/>
      <c r="AP55" s="49"/>
      <c r="AQ55" s="49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1"/>
      <c r="BF55" s="51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1"/>
      <c r="BW55" s="51"/>
      <c r="BX55" s="50"/>
      <c r="BY55" s="50"/>
      <c r="BZ55" s="50"/>
      <c r="CA55" s="50"/>
      <c r="CB55" s="50"/>
      <c r="CC55" s="50"/>
      <c r="CD55" s="50"/>
      <c r="CE55" s="50"/>
      <c r="CF55" s="50"/>
      <c r="CG55" s="50"/>
      <c r="CH55" s="50"/>
      <c r="CI55" s="50"/>
      <c r="CJ55" s="50"/>
      <c r="CK55" s="50"/>
      <c r="CL55" s="51"/>
      <c r="CM55" s="51"/>
      <c r="CN55" s="60"/>
      <c r="CO55" s="60"/>
      <c r="CP55" s="60"/>
      <c r="CQ55" s="60"/>
      <c r="CR55" s="50"/>
      <c r="CS55" s="50"/>
      <c r="CT55" s="60"/>
      <c r="CU55" s="60"/>
      <c r="CV55" s="60"/>
      <c r="CW55" s="60"/>
      <c r="CX55" s="60"/>
      <c r="CY55" s="60"/>
      <c r="CZ55" s="60"/>
      <c r="DA55" s="60"/>
      <c r="DB55" s="60"/>
    </row>
    <row r="56" spans="1:176" ht="12.75">
      <c r="A56" s="52">
        <v>53</v>
      </c>
      <c r="B56" s="95">
        <v>48</v>
      </c>
      <c r="C56" s="62" t="s">
        <v>238</v>
      </c>
      <c r="D56" s="55" t="s">
        <v>239</v>
      </c>
      <c r="E56" s="62" t="s">
        <v>240</v>
      </c>
      <c r="F56" s="55" t="s">
        <v>241</v>
      </c>
      <c r="G56" s="56" t="s">
        <v>242</v>
      </c>
      <c r="H56" s="57" t="s">
        <v>191</v>
      </c>
      <c r="I56" s="58">
        <v>1978</v>
      </c>
      <c r="J56" s="1" t="s">
        <v>27</v>
      </c>
      <c r="K56" s="39"/>
      <c r="L56" s="40">
        <v>30</v>
      </c>
      <c r="M56" s="41">
        <v>0</v>
      </c>
      <c r="N56" s="41">
        <v>46</v>
      </c>
      <c r="O56" s="41">
        <v>76</v>
      </c>
      <c r="P56" s="59">
        <v>1.116</v>
      </c>
      <c r="Q56" s="43">
        <f t="shared" si="0"/>
        <v>153.116</v>
      </c>
      <c r="R56" s="40">
        <v>270</v>
      </c>
      <c r="S56" s="41">
        <v>2</v>
      </c>
      <c r="T56" s="41">
        <v>23</v>
      </c>
      <c r="U56" s="41">
        <v>0</v>
      </c>
      <c r="V56" s="59">
        <v>43.2</v>
      </c>
      <c r="W56" s="43">
        <f t="shared" si="1"/>
        <v>338.2</v>
      </c>
      <c r="X56" s="40">
        <v>120</v>
      </c>
      <c r="Y56" s="41">
        <v>2</v>
      </c>
      <c r="Z56" s="41">
        <v>61</v>
      </c>
      <c r="AA56" s="41">
        <v>3000</v>
      </c>
      <c r="AB56" s="59">
        <v>3.768</v>
      </c>
      <c r="AC56" s="43">
        <f t="shared" si="2"/>
        <v>3186.768</v>
      </c>
      <c r="AD56" s="44"/>
      <c r="AE56" s="42"/>
      <c r="AF56" s="42"/>
      <c r="AG56" s="42"/>
      <c r="AH56" s="42"/>
      <c r="AI56" s="43">
        <f t="shared" si="3"/>
        <v>0</v>
      </c>
      <c r="AJ56" s="45">
        <f t="shared" si="4"/>
        <v>3678.084</v>
      </c>
      <c r="AK56" s="46"/>
      <c r="AL56" s="47" t="str">
        <f t="shared" si="5"/>
        <v>buiten koers</v>
      </c>
      <c r="AM56" s="48"/>
      <c r="AN56" s="49"/>
      <c r="AO56" s="49"/>
      <c r="AP56" s="49"/>
      <c r="AQ56" s="49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1"/>
      <c r="BF56" s="51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1"/>
      <c r="BW56" s="51"/>
      <c r="BX56" s="50"/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50"/>
      <c r="CJ56" s="50"/>
      <c r="CK56" s="50"/>
      <c r="CL56" s="51"/>
      <c r="CM56" s="51"/>
      <c r="CN56" s="60"/>
      <c r="CO56" s="60"/>
      <c r="CP56" s="60"/>
      <c r="CQ56" s="60"/>
      <c r="CR56" s="50"/>
      <c r="CS56" s="50"/>
      <c r="CT56" s="60"/>
      <c r="CU56" s="60"/>
      <c r="CV56" s="60"/>
      <c r="CW56" s="60"/>
      <c r="CX56" s="60"/>
      <c r="CY56" s="60"/>
      <c r="CZ56" s="60"/>
      <c r="DA56" s="60"/>
      <c r="DB56" s="60"/>
      <c r="DW56" s="63"/>
      <c r="DX56" s="63"/>
      <c r="DY56" s="63"/>
      <c r="DZ56" s="63"/>
      <c r="EA56" s="63"/>
      <c r="EB56" s="63"/>
      <c r="EC56" s="63"/>
      <c r="ED56" s="63"/>
      <c r="EE56" s="63"/>
      <c r="EF56" s="63"/>
      <c r="EG56" s="63"/>
      <c r="EH56" s="63"/>
      <c r="EI56" s="63"/>
      <c r="EJ56" s="63"/>
      <c r="EK56" s="63"/>
      <c r="EL56" s="63"/>
      <c r="EM56" s="63"/>
      <c r="EN56" s="63"/>
      <c r="EO56" s="63"/>
      <c r="EP56" s="63"/>
      <c r="EQ56" s="63"/>
      <c r="ER56" s="63"/>
      <c r="ES56" s="63"/>
      <c r="ET56" s="63"/>
      <c r="EU56" s="63"/>
      <c r="EV56" s="63"/>
      <c r="EW56" s="63"/>
      <c r="EX56" s="63"/>
      <c r="EY56" s="63"/>
      <c r="EZ56" s="63"/>
      <c r="FA56" s="63"/>
      <c r="FB56" s="63"/>
      <c r="FC56" s="63"/>
      <c r="FD56" s="63"/>
      <c r="FE56" s="63"/>
      <c r="FF56" s="63"/>
      <c r="FG56" s="63"/>
      <c r="FH56" s="63"/>
      <c r="FI56" s="63"/>
      <c r="FJ56" s="63"/>
      <c r="FK56" s="63"/>
      <c r="FL56" s="63"/>
      <c r="FM56" s="63"/>
      <c r="FN56" s="63"/>
      <c r="FO56" s="63"/>
      <c r="FP56" s="63"/>
      <c r="FQ56" s="63"/>
      <c r="FR56" s="63"/>
      <c r="FS56" s="63"/>
      <c r="FT56" s="63"/>
    </row>
    <row r="57" spans="1:176" ht="12.75">
      <c r="A57" s="52">
        <v>54</v>
      </c>
      <c r="B57" s="95">
        <v>50</v>
      </c>
      <c r="C57" s="54" t="s">
        <v>309</v>
      </c>
      <c r="D57" s="61" t="s">
        <v>310</v>
      </c>
      <c r="E57" s="62" t="s">
        <v>311</v>
      </c>
      <c r="F57" s="55" t="s">
        <v>312</v>
      </c>
      <c r="G57" s="56" t="s">
        <v>206</v>
      </c>
      <c r="H57" s="57" t="s">
        <v>313</v>
      </c>
      <c r="I57" s="58">
        <v>1990</v>
      </c>
      <c r="J57" s="1" t="s">
        <v>293</v>
      </c>
      <c r="K57" s="39"/>
      <c r="L57" s="40">
        <v>0</v>
      </c>
      <c r="M57" s="41">
        <v>0</v>
      </c>
      <c r="N57" s="41">
        <v>46</v>
      </c>
      <c r="O57" s="41">
        <v>76</v>
      </c>
      <c r="P57" s="59">
        <v>0.66</v>
      </c>
      <c r="Q57" s="43">
        <f t="shared" si="0"/>
        <v>122.66</v>
      </c>
      <c r="R57" s="40">
        <v>660</v>
      </c>
      <c r="S57" s="41">
        <v>104</v>
      </c>
      <c r="T57" s="41">
        <v>34</v>
      </c>
      <c r="U57" s="41">
        <v>64</v>
      </c>
      <c r="V57" s="59">
        <v>23.508</v>
      </c>
      <c r="W57" s="43">
        <f t="shared" si="1"/>
        <v>885.508</v>
      </c>
      <c r="X57" s="40">
        <v>3001</v>
      </c>
      <c r="Y57" s="41"/>
      <c r="Z57" s="41"/>
      <c r="AA57" s="41"/>
      <c r="AB57" s="59"/>
      <c r="AC57" s="43">
        <f t="shared" si="2"/>
        <v>3001</v>
      </c>
      <c r="AD57" s="44"/>
      <c r="AE57" s="42"/>
      <c r="AF57" s="42"/>
      <c r="AG57" s="42"/>
      <c r="AH57" s="42"/>
      <c r="AI57" s="43">
        <f t="shared" si="3"/>
        <v>0</v>
      </c>
      <c r="AJ57" s="45">
        <f t="shared" si="4"/>
        <v>4009.168</v>
      </c>
      <c r="AK57" s="46"/>
      <c r="AL57" s="47" t="str">
        <f t="shared" si="5"/>
        <v>buiten koers</v>
      </c>
      <c r="AM57" s="48"/>
      <c r="AN57" s="49"/>
      <c r="AO57" s="49"/>
      <c r="AP57" s="49"/>
      <c r="AQ57" s="49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1"/>
      <c r="BF57" s="51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1"/>
      <c r="BW57" s="51"/>
      <c r="BX57" s="50"/>
      <c r="BY57" s="50"/>
      <c r="BZ57" s="50"/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/>
      <c r="CL57" s="51"/>
      <c r="CM57" s="51"/>
      <c r="CN57" s="60"/>
      <c r="CO57" s="60"/>
      <c r="CP57" s="60"/>
      <c r="CQ57" s="60"/>
      <c r="CR57" s="50"/>
      <c r="CS57" s="50"/>
      <c r="CT57" s="60"/>
      <c r="CU57" s="60"/>
      <c r="CV57" s="60"/>
      <c r="CW57" s="60"/>
      <c r="CX57" s="60"/>
      <c r="CY57" s="60"/>
      <c r="CZ57" s="60"/>
      <c r="DA57" s="60"/>
      <c r="DB57" s="60"/>
      <c r="DW57" s="63"/>
      <c r="DX57" s="63"/>
      <c r="DY57" s="63"/>
      <c r="DZ57" s="63"/>
      <c r="EA57" s="63"/>
      <c r="EB57" s="63"/>
      <c r="EC57" s="63"/>
      <c r="ED57" s="63"/>
      <c r="EE57" s="63"/>
      <c r="EF57" s="63"/>
      <c r="EG57" s="63"/>
      <c r="EH57" s="63"/>
      <c r="EI57" s="63"/>
      <c r="EJ57" s="63"/>
      <c r="EK57" s="63"/>
      <c r="EL57" s="63"/>
      <c r="EM57" s="63"/>
      <c r="EN57" s="63"/>
      <c r="EO57" s="63"/>
      <c r="EP57" s="63"/>
      <c r="EQ57" s="63"/>
      <c r="ER57" s="63"/>
      <c r="ES57" s="63"/>
      <c r="ET57" s="63"/>
      <c r="EU57" s="63"/>
      <c r="EV57" s="63"/>
      <c r="EW57" s="63"/>
      <c r="EX57" s="63"/>
      <c r="EY57" s="63"/>
      <c r="EZ57" s="63"/>
      <c r="FA57" s="63"/>
      <c r="FB57" s="63"/>
      <c r="FC57" s="63"/>
      <c r="FD57" s="63"/>
      <c r="FE57" s="63"/>
      <c r="FF57" s="63"/>
      <c r="FG57" s="63"/>
      <c r="FH57" s="63"/>
      <c r="FI57" s="63"/>
      <c r="FJ57" s="63"/>
      <c r="FK57" s="63"/>
      <c r="FL57" s="63"/>
      <c r="FM57" s="63"/>
      <c r="FN57" s="63"/>
      <c r="FO57" s="63"/>
      <c r="FP57" s="63"/>
      <c r="FQ57" s="63"/>
      <c r="FR57" s="63"/>
      <c r="FS57" s="63"/>
      <c r="FT57" s="63"/>
    </row>
    <row r="58" spans="1:106" ht="12.75">
      <c r="A58" s="32">
        <v>55</v>
      </c>
      <c r="B58" s="95">
        <v>53</v>
      </c>
      <c r="C58" s="62" t="s">
        <v>243</v>
      </c>
      <c r="D58" s="61" t="s">
        <v>244</v>
      </c>
      <c r="E58" s="62" t="s">
        <v>245</v>
      </c>
      <c r="F58" s="61" t="s">
        <v>246</v>
      </c>
      <c r="G58" s="56" t="s">
        <v>247</v>
      </c>
      <c r="H58" s="57" t="s">
        <v>248</v>
      </c>
      <c r="I58" s="58">
        <v>1979</v>
      </c>
      <c r="J58" s="1" t="s">
        <v>27</v>
      </c>
      <c r="K58" s="39"/>
      <c r="L58" s="40">
        <v>0</v>
      </c>
      <c r="M58" s="41">
        <v>0</v>
      </c>
      <c r="N58" s="41">
        <v>20</v>
      </c>
      <c r="O58" s="41">
        <v>0</v>
      </c>
      <c r="P58" s="59">
        <v>3.2760000000000002</v>
      </c>
      <c r="Q58" s="43">
        <f t="shared" si="0"/>
        <v>23.276</v>
      </c>
      <c r="R58" s="40">
        <v>150</v>
      </c>
      <c r="S58" s="41">
        <v>0</v>
      </c>
      <c r="T58" s="41">
        <v>39</v>
      </c>
      <c r="U58" s="41">
        <v>69</v>
      </c>
      <c r="V58" s="59">
        <v>5.376</v>
      </c>
      <c r="W58" s="43">
        <f t="shared" si="1"/>
        <v>263.376</v>
      </c>
      <c r="X58" s="40">
        <v>360</v>
      </c>
      <c r="Y58" s="41">
        <v>0</v>
      </c>
      <c r="Z58" s="41">
        <v>1459</v>
      </c>
      <c r="AA58" s="41">
        <v>3000</v>
      </c>
      <c r="AB58" s="59">
        <v>0.336</v>
      </c>
      <c r="AC58" s="43">
        <f t="shared" si="2"/>
        <v>4819.336</v>
      </c>
      <c r="AD58" s="44"/>
      <c r="AE58" s="42"/>
      <c r="AF58" s="42"/>
      <c r="AG58" s="42"/>
      <c r="AH58" s="42"/>
      <c r="AI58" s="43">
        <f t="shared" si="3"/>
        <v>0</v>
      </c>
      <c r="AJ58" s="45">
        <f t="shared" si="4"/>
        <v>5105.988</v>
      </c>
      <c r="AK58" s="46"/>
      <c r="AL58" s="47" t="str">
        <f t="shared" si="5"/>
        <v>buiten koers</v>
      </c>
      <c r="AM58" s="48"/>
      <c r="AN58" s="49"/>
      <c r="AO58" s="49"/>
      <c r="AP58" s="49"/>
      <c r="AQ58" s="49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1"/>
      <c r="BF58" s="51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1"/>
      <c r="BW58" s="51"/>
      <c r="BX58" s="50"/>
      <c r="BY58" s="50"/>
      <c r="BZ58" s="50"/>
      <c r="CA58" s="50"/>
      <c r="CB58" s="50"/>
      <c r="CC58" s="50"/>
      <c r="CD58" s="50"/>
      <c r="CE58" s="50"/>
      <c r="CF58" s="50"/>
      <c r="CG58" s="50"/>
      <c r="CH58" s="50"/>
      <c r="CI58" s="50"/>
      <c r="CJ58" s="50"/>
      <c r="CK58" s="50"/>
      <c r="CL58" s="51"/>
      <c r="CM58" s="51"/>
      <c r="CN58" s="60"/>
      <c r="CO58" s="60"/>
      <c r="CP58" s="60"/>
      <c r="CQ58" s="60"/>
      <c r="CR58" s="50"/>
      <c r="CS58" s="50"/>
      <c r="CT58" s="60"/>
      <c r="CU58" s="60"/>
      <c r="CV58" s="60"/>
      <c r="CW58" s="60"/>
      <c r="CX58" s="60"/>
      <c r="CY58" s="60"/>
      <c r="CZ58" s="60"/>
      <c r="DA58" s="60"/>
      <c r="DB58" s="60"/>
    </row>
    <row r="59" spans="1:106" ht="12.75">
      <c r="A59" s="52">
        <v>56</v>
      </c>
      <c r="B59" s="95">
        <v>14</v>
      </c>
      <c r="C59" s="62" t="s">
        <v>249</v>
      </c>
      <c r="D59" s="55" t="s">
        <v>250</v>
      </c>
      <c r="E59" s="62" t="s">
        <v>251</v>
      </c>
      <c r="F59" s="55" t="s">
        <v>252</v>
      </c>
      <c r="G59" s="56" t="s">
        <v>115</v>
      </c>
      <c r="H59" s="57" t="s">
        <v>253</v>
      </c>
      <c r="I59" s="58">
        <v>1972</v>
      </c>
      <c r="J59" s="1" t="s">
        <v>27</v>
      </c>
      <c r="K59" s="97"/>
      <c r="L59" s="40">
        <v>90</v>
      </c>
      <c r="M59" s="41">
        <v>0</v>
      </c>
      <c r="N59" s="41">
        <v>4</v>
      </c>
      <c r="O59" s="41">
        <v>0</v>
      </c>
      <c r="P59" s="59">
        <v>0.07200000000000001</v>
      </c>
      <c r="Q59" s="43">
        <f t="shared" si="0"/>
        <v>94.072</v>
      </c>
      <c r="R59" s="40">
        <v>3001</v>
      </c>
      <c r="S59" s="41"/>
      <c r="T59" s="41"/>
      <c r="U59" s="41"/>
      <c r="V59" s="59"/>
      <c r="W59" s="43">
        <f t="shared" si="1"/>
        <v>3001</v>
      </c>
      <c r="X59" s="40">
        <v>3001</v>
      </c>
      <c r="Y59" s="41"/>
      <c r="Z59" s="41"/>
      <c r="AA59" s="41"/>
      <c r="AB59" s="59"/>
      <c r="AC59" s="43">
        <f t="shared" si="2"/>
        <v>3001</v>
      </c>
      <c r="AD59" s="44"/>
      <c r="AE59" s="42"/>
      <c r="AF59" s="42"/>
      <c r="AG59" s="42"/>
      <c r="AH59" s="42"/>
      <c r="AI59" s="43">
        <f t="shared" si="3"/>
        <v>0</v>
      </c>
      <c r="AJ59" s="45">
        <f t="shared" si="4"/>
        <v>6096.072</v>
      </c>
      <c r="AK59" s="46"/>
      <c r="AL59" s="47" t="str">
        <f t="shared" si="5"/>
        <v>buiten koers</v>
      </c>
      <c r="AM59" s="48"/>
      <c r="AN59" s="49"/>
      <c r="AO59" s="49"/>
      <c r="AP59" s="49"/>
      <c r="AQ59" s="49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1"/>
      <c r="BF59" s="51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1"/>
      <c r="BW59" s="51"/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1"/>
      <c r="CM59" s="51"/>
      <c r="CN59" s="60"/>
      <c r="CO59" s="60"/>
      <c r="CP59" s="60"/>
      <c r="CQ59" s="60"/>
      <c r="CR59" s="50"/>
      <c r="CS59" s="50"/>
      <c r="CT59" s="60"/>
      <c r="CU59" s="60"/>
      <c r="CV59" s="60"/>
      <c r="CW59" s="60"/>
      <c r="CX59" s="60"/>
      <c r="CY59" s="60"/>
      <c r="CZ59" s="60"/>
      <c r="DA59" s="60"/>
      <c r="DB59" s="60"/>
    </row>
    <row r="60" spans="1:106" ht="12.75">
      <c r="A60" s="52">
        <v>57</v>
      </c>
      <c r="B60" s="95">
        <v>3</v>
      </c>
      <c r="C60" s="54" t="s">
        <v>254</v>
      </c>
      <c r="D60" s="55" t="s">
        <v>255</v>
      </c>
      <c r="E60" s="62" t="s">
        <v>256</v>
      </c>
      <c r="F60" s="55" t="s">
        <v>257</v>
      </c>
      <c r="G60" s="56" t="s">
        <v>43</v>
      </c>
      <c r="H60" s="57" t="s">
        <v>258</v>
      </c>
      <c r="I60" s="58">
        <v>1977</v>
      </c>
      <c r="J60" s="1" t="s">
        <v>27</v>
      </c>
      <c r="K60" s="97"/>
      <c r="L60" s="40">
        <v>90</v>
      </c>
      <c r="M60" s="41">
        <v>0</v>
      </c>
      <c r="N60" s="41">
        <v>19</v>
      </c>
      <c r="O60" s="41">
        <v>0</v>
      </c>
      <c r="P60" s="59">
        <v>0.048</v>
      </c>
      <c r="Q60" s="43">
        <f t="shared" si="0"/>
        <v>109.048</v>
      </c>
      <c r="R60" s="40">
        <v>3001</v>
      </c>
      <c r="S60" s="41"/>
      <c r="T60" s="41"/>
      <c r="U60" s="41"/>
      <c r="V60" s="59"/>
      <c r="W60" s="43">
        <f t="shared" si="1"/>
        <v>3001</v>
      </c>
      <c r="X60" s="40">
        <v>3001</v>
      </c>
      <c r="Y60" s="41"/>
      <c r="Z60" s="41"/>
      <c r="AA60" s="41"/>
      <c r="AB60" s="59"/>
      <c r="AC60" s="43">
        <f t="shared" si="2"/>
        <v>3001</v>
      </c>
      <c r="AD60" s="44"/>
      <c r="AE60" s="42"/>
      <c r="AF60" s="42"/>
      <c r="AG60" s="42"/>
      <c r="AH60" s="42"/>
      <c r="AI60" s="43">
        <f t="shared" si="3"/>
        <v>0</v>
      </c>
      <c r="AJ60" s="45">
        <f t="shared" si="4"/>
        <v>6111.048</v>
      </c>
      <c r="AK60" s="46"/>
      <c r="AL60" s="47" t="str">
        <f t="shared" si="5"/>
        <v>buiten koers</v>
      </c>
      <c r="AM60" s="48"/>
      <c r="AN60" s="49"/>
      <c r="AO60" s="49"/>
      <c r="AP60" s="49"/>
      <c r="AQ60" s="49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1"/>
      <c r="BF60" s="51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1"/>
      <c r="BW60" s="51"/>
      <c r="BX60" s="50"/>
      <c r="BY60" s="50"/>
      <c r="BZ60" s="50"/>
      <c r="CA60" s="50"/>
      <c r="CB60" s="50"/>
      <c r="CC60" s="50"/>
      <c r="CD60" s="50"/>
      <c r="CE60" s="50"/>
      <c r="CF60" s="50"/>
      <c r="CG60" s="50"/>
      <c r="CH60" s="50"/>
      <c r="CI60" s="50"/>
      <c r="CJ60" s="50"/>
      <c r="CK60" s="50"/>
      <c r="CL60" s="51"/>
      <c r="CM60" s="51"/>
      <c r="CN60" s="60"/>
      <c r="CO60" s="60"/>
      <c r="CP60" s="60"/>
      <c r="CQ60" s="60"/>
      <c r="CR60" s="50"/>
      <c r="CS60" s="50"/>
      <c r="CT60" s="60"/>
      <c r="CU60" s="60"/>
      <c r="CV60" s="60"/>
      <c r="CW60" s="60"/>
      <c r="CX60" s="60"/>
      <c r="CY60" s="60"/>
      <c r="CZ60" s="60"/>
      <c r="DA60" s="60"/>
      <c r="DB60" s="60"/>
    </row>
    <row r="61" spans="1:106" ht="12.75">
      <c r="A61" s="32">
        <v>58</v>
      </c>
      <c r="B61" s="95">
        <v>51</v>
      </c>
      <c r="C61" s="62" t="s">
        <v>259</v>
      </c>
      <c r="D61" s="55" t="s">
        <v>260</v>
      </c>
      <c r="E61" s="54" t="s">
        <v>261</v>
      </c>
      <c r="F61" s="55" t="s">
        <v>262</v>
      </c>
      <c r="G61" s="56" t="s">
        <v>43</v>
      </c>
      <c r="H61" s="57" t="s">
        <v>263</v>
      </c>
      <c r="I61" s="58">
        <v>1984</v>
      </c>
      <c r="J61" s="1" t="s">
        <v>27</v>
      </c>
      <c r="K61" s="97"/>
      <c r="L61" s="40">
        <v>90</v>
      </c>
      <c r="M61" s="41">
        <v>0</v>
      </c>
      <c r="N61" s="41">
        <v>50</v>
      </c>
      <c r="O61" s="41">
        <v>80</v>
      </c>
      <c r="P61" s="59">
        <v>0.312</v>
      </c>
      <c r="Q61" s="43">
        <f t="shared" si="0"/>
        <v>220.312</v>
      </c>
      <c r="R61" s="40">
        <v>3001</v>
      </c>
      <c r="S61" s="41"/>
      <c r="T61" s="41"/>
      <c r="U61" s="41"/>
      <c r="V61" s="59"/>
      <c r="W61" s="43">
        <f t="shared" si="1"/>
        <v>3001</v>
      </c>
      <c r="X61" s="40">
        <v>3001</v>
      </c>
      <c r="Y61" s="41"/>
      <c r="Z61" s="41"/>
      <c r="AA61" s="41"/>
      <c r="AB61" s="59"/>
      <c r="AC61" s="43">
        <f t="shared" si="2"/>
        <v>3001</v>
      </c>
      <c r="AD61" s="44"/>
      <c r="AE61" s="42"/>
      <c r="AF61" s="42"/>
      <c r="AG61" s="42"/>
      <c r="AH61" s="42"/>
      <c r="AI61" s="43">
        <f t="shared" si="3"/>
        <v>0</v>
      </c>
      <c r="AJ61" s="45">
        <f t="shared" si="4"/>
        <v>6222.312</v>
      </c>
      <c r="AK61" s="46"/>
      <c r="AL61" s="47" t="str">
        <f t="shared" si="5"/>
        <v>buiten koers</v>
      </c>
      <c r="AM61" s="48"/>
      <c r="AN61" s="49"/>
      <c r="AO61" s="49"/>
      <c r="AP61" s="49"/>
      <c r="AQ61" s="49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1"/>
      <c r="BF61" s="51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1"/>
      <c r="BW61" s="51"/>
      <c r="BX61" s="50"/>
      <c r="BY61" s="50"/>
      <c r="BZ61" s="50"/>
      <c r="CA61" s="50"/>
      <c r="CB61" s="50"/>
      <c r="CC61" s="50"/>
      <c r="CD61" s="50"/>
      <c r="CE61" s="50"/>
      <c r="CF61" s="50"/>
      <c r="CG61" s="50"/>
      <c r="CH61" s="50"/>
      <c r="CI61" s="50"/>
      <c r="CJ61" s="50"/>
      <c r="CK61" s="50"/>
      <c r="CL61" s="51"/>
      <c r="CM61" s="51"/>
      <c r="CN61" s="60"/>
      <c r="CO61" s="60"/>
      <c r="CP61" s="60"/>
      <c r="CQ61" s="60"/>
      <c r="CR61" s="50"/>
      <c r="CS61" s="50"/>
      <c r="CT61" s="60"/>
      <c r="CU61" s="60"/>
      <c r="CV61" s="60"/>
      <c r="CW61" s="60"/>
      <c r="CX61" s="60"/>
      <c r="CY61" s="60"/>
      <c r="CZ61" s="60"/>
      <c r="DA61" s="60"/>
      <c r="DB61" s="60"/>
    </row>
    <row r="62" spans="1:106" ht="12.75">
      <c r="A62" s="52">
        <v>59</v>
      </c>
      <c r="B62" s="95">
        <v>54</v>
      </c>
      <c r="C62" s="54" t="s">
        <v>314</v>
      </c>
      <c r="D62" s="61" t="s">
        <v>315</v>
      </c>
      <c r="E62" s="62" t="s">
        <v>316</v>
      </c>
      <c r="F62" s="55" t="s">
        <v>317</v>
      </c>
      <c r="G62" s="56" t="s">
        <v>206</v>
      </c>
      <c r="H62" s="57" t="s">
        <v>318</v>
      </c>
      <c r="I62" s="58">
        <v>1993</v>
      </c>
      <c r="J62" s="1" t="s">
        <v>293</v>
      </c>
      <c r="K62" s="97"/>
      <c r="L62" s="40">
        <v>270</v>
      </c>
      <c r="M62" s="41">
        <v>10</v>
      </c>
      <c r="N62" s="41">
        <v>71</v>
      </c>
      <c r="O62" s="41">
        <v>3000</v>
      </c>
      <c r="P62" s="59">
        <v>1.416</v>
      </c>
      <c r="Q62" s="43">
        <f t="shared" si="0"/>
        <v>3352.416</v>
      </c>
      <c r="R62" s="40">
        <v>660</v>
      </c>
      <c r="S62" s="41">
        <v>24</v>
      </c>
      <c r="T62" s="41">
        <v>49</v>
      </c>
      <c r="U62" s="41">
        <v>79</v>
      </c>
      <c r="V62" s="59">
        <v>11.604</v>
      </c>
      <c r="W62" s="43">
        <f t="shared" si="1"/>
        <v>823.604</v>
      </c>
      <c r="X62" s="40">
        <v>3001</v>
      </c>
      <c r="Y62" s="41"/>
      <c r="Z62" s="41"/>
      <c r="AA62" s="41"/>
      <c r="AB62" s="59"/>
      <c r="AC62" s="43">
        <f t="shared" si="2"/>
        <v>3001</v>
      </c>
      <c r="AD62" s="44"/>
      <c r="AE62" s="42"/>
      <c r="AF62" s="42"/>
      <c r="AG62" s="42"/>
      <c r="AH62" s="42"/>
      <c r="AI62" s="43">
        <f t="shared" si="3"/>
        <v>0</v>
      </c>
      <c r="AJ62" s="45">
        <f t="shared" si="4"/>
        <v>7177.02</v>
      </c>
      <c r="AK62" s="46"/>
      <c r="AL62" s="47" t="str">
        <f t="shared" si="5"/>
        <v>buiten koers</v>
      </c>
      <c r="AM62" s="48"/>
      <c r="AN62" s="49"/>
      <c r="AO62" s="49"/>
      <c r="AP62" s="49"/>
      <c r="AQ62" s="49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1"/>
      <c r="BF62" s="51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1"/>
      <c r="BW62" s="51"/>
      <c r="BX62" s="50"/>
      <c r="BY62" s="50"/>
      <c r="BZ62" s="50"/>
      <c r="CA62" s="50"/>
      <c r="CB62" s="50"/>
      <c r="CC62" s="50"/>
      <c r="CD62" s="50"/>
      <c r="CE62" s="50"/>
      <c r="CF62" s="50"/>
      <c r="CG62" s="50"/>
      <c r="CH62" s="50"/>
      <c r="CI62" s="50"/>
      <c r="CJ62" s="50"/>
      <c r="CK62" s="50"/>
      <c r="CL62" s="51"/>
      <c r="CM62" s="51"/>
      <c r="CN62" s="60"/>
      <c r="CO62" s="60"/>
      <c r="CP62" s="60"/>
      <c r="CQ62" s="60"/>
      <c r="CR62" s="50"/>
      <c r="CS62" s="50"/>
      <c r="CT62" s="60"/>
      <c r="CU62" s="60"/>
      <c r="CV62" s="60"/>
      <c r="CW62" s="60"/>
      <c r="CX62" s="60"/>
      <c r="CY62" s="60"/>
      <c r="CZ62" s="60"/>
      <c r="DA62" s="60"/>
      <c r="DB62" s="60"/>
    </row>
    <row r="63" spans="1:176" ht="12.75">
      <c r="A63" s="32">
        <v>60</v>
      </c>
      <c r="B63" s="95">
        <v>29</v>
      </c>
      <c r="C63" s="54" t="s">
        <v>264</v>
      </c>
      <c r="D63" s="61" t="s">
        <v>265</v>
      </c>
      <c r="E63" s="54" t="s">
        <v>266</v>
      </c>
      <c r="F63" s="55" t="s">
        <v>267</v>
      </c>
      <c r="G63" s="56" t="s">
        <v>268</v>
      </c>
      <c r="H63" s="57" t="s">
        <v>269</v>
      </c>
      <c r="I63" s="58" t="s">
        <v>270</v>
      </c>
      <c r="J63" s="1" t="s">
        <v>27</v>
      </c>
      <c r="K63" s="97"/>
      <c r="L63" s="40">
        <v>3001</v>
      </c>
      <c r="M63" s="41"/>
      <c r="N63" s="41"/>
      <c r="O63" s="41"/>
      <c r="P63" s="59"/>
      <c r="Q63" s="43">
        <f t="shared" si="0"/>
        <v>3001</v>
      </c>
      <c r="R63" s="40">
        <v>3001</v>
      </c>
      <c r="S63" s="41"/>
      <c r="T63" s="41"/>
      <c r="U63" s="41"/>
      <c r="V63" s="59"/>
      <c r="W63" s="43">
        <f t="shared" si="1"/>
        <v>3001</v>
      </c>
      <c r="X63" s="40">
        <v>3001</v>
      </c>
      <c r="Y63" s="41"/>
      <c r="Z63" s="41"/>
      <c r="AA63" s="41"/>
      <c r="AB63" s="59"/>
      <c r="AC63" s="43">
        <f t="shared" si="2"/>
        <v>3001</v>
      </c>
      <c r="AD63" s="44"/>
      <c r="AE63" s="42"/>
      <c r="AF63" s="42"/>
      <c r="AG63" s="42"/>
      <c r="AH63" s="42"/>
      <c r="AI63" s="43">
        <f t="shared" si="3"/>
        <v>0</v>
      </c>
      <c r="AJ63" s="45">
        <f t="shared" si="4"/>
        <v>9003</v>
      </c>
      <c r="AK63" s="46"/>
      <c r="AL63" s="47" t="str">
        <f t="shared" si="5"/>
        <v>buiten koers</v>
      </c>
      <c r="AM63" s="48"/>
      <c r="AN63" s="49"/>
      <c r="AO63" s="49"/>
      <c r="AP63" s="49"/>
      <c r="AQ63" s="49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1"/>
      <c r="BF63" s="51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1"/>
      <c r="BW63" s="51"/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/>
      <c r="CL63" s="51"/>
      <c r="CM63" s="51"/>
      <c r="CN63" s="60"/>
      <c r="CO63" s="60"/>
      <c r="CP63" s="60"/>
      <c r="CQ63" s="60"/>
      <c r="CR63" s="50"/>
      <c r="CS63" s="50"/>
      <c r="CT63" s="60"/>
      <c r="CU63" s="60"/>
      <c r="CV63" s="60"/>
      <c r="CW63" s="60"/>
      <c r="CX63" s="60"/>
      <c r="CY63" s="60"/>
      <c r="CZ63" s="60"/>
      <c r="DA63" s="60"/>
      <c r="DB63" s="60"/>
      <c r="DW63" s="63"/>
      <c r="DX63" s="63"/>
      <c r="DY63" s="63"/>
      <c r="DZ63" s="63"/>
      <c r="EA63" s="63"/>
      <c r="EB63" s="63"/>
      <c r="EC63" s="63"/>
      <c r="ED63" s="63"/>
      <c r="EE63" s="63"/>
      <c r="EF63" s="63"/>
      <c r="EG63" s="63"/>
      <c r="EH63" s="63"/>
      <c r="EI63" s="63"/>
      <c r="EJ63" s="63"/>
      <c r="EK63" s="63"/>
      <c r="EL63" s="63"/>
      <c r="EM63" s="63"/>
      <c r="EN63" s="63"/>
      <c r="EO63" s="63"/>
      <c r="EP63" s="63"/>
      <c r="EQ63" s="63"/>
      <c r="ER63" s="63"/>
      <c r="ES63" s="63"/>
      <c r="ET63" s="63"/>
      <c r="EU63" s="63"/>
      <c r="EV63" s="63"/>
      <c r="EW63" s="63"/>
      <c r="EX63" s="63"/>
      <c r="EY63" s="63"/>
      <c r="EZ63" s="63"/>
      <c r="FA63" s="63"/>
      <c r="FB63" s="63"/>
      <c r="FC63" s="63"/>
      <c r="FD63" s="63"/>
      <c r="FE63" s="63"/>
      <c r="FF63" s="63"/>
      <c r="FG63" s="63"/>
      <c r="FH63" s="63"/>
      <c r="FI63" s="63"/>
      <c r="FJ63" s="63"/>
      <c r="FK63" s="63"/>
      <c r="FL63" s="63"/>
      <c r="FM63" s="63"/>
      <c r="FN63" s="63"/>
      <c r="FO63" s="63"/>
      <c r="FP63" s="63"/>
      <c r="FQ63" s="63"/>
      <c r="FR63" s="63"/>
      <c r="FS63" s="63"/>
      <c r="FT63" s="63"/>
    </row>
    <row r="64" spans="1:91" ht="12.75">
      <c r="A64" s="98"/>
      <c r="G64" s="67"/>
      <c r="I64" s="69"/>
      <c r="Q64" s="71"/>
      <c r="W64" s="71"/>
      <c r="AC64" s="71"/>
      <c r="AD64" s="72"/>
      <c r="AE64" s="73"/>
      <c r="AF64" s="73"/>
      <c r="AG64" s="73"/>
      <c r="AH64" s="73"/>
      <c r="AI64" s="71"/>
      <c r="AJ64" s="74"/>
      <c r="AM64" s="75"/>
      <c r="AO64" s="77"/>
      <c r="AP64" s="75"/>
      <c r="AQ64" s="75"/>
      <c r="BC64" s="31"/>
      <c r="BD64" s="31"/>
      <c r="BE64" s="78"/>
      <c r="BF64" s="78"/>
      <c r="BP64" s="31"/>
      <c r="BQ64" s="31"/>
      <c r="BV64" s="78"/>
      <c r="BW64" s="78"/>
      <c r="CE64" s="31"/>
      <c r="CF64" s="31"/>
      <c r="CH64" s="60"/>
      <c r="CI64" s="60"/>
      <c r="CL64" s="78"/>
      <c r="CM64" s="78"/>
    </row>
    <row r="65" spans="7:91" ht="12.75">
      <c r="G65" s="67"/>
      <c r="I65" s="69"/>
      <c r="Q65" s="71"/>
      <c r="W65" s="71"/>
      <c r="AC65" s="71"/>
      <c r="AD65" s="72"/>
      <c r="AE65" s="73"/>
      <c r="AF65" s="73"/>
      <c r="AG65" s="73"/>
      <c r="AH65" s="73"/>
      <c r="AI65" s="71"/>
      <c r="AJ65" s="74"/>
      <c r="AM65" s="75"/>
      <c r="AO65" s="77"/>
      <c r="AP65" s="75"/>
      <c r="AQ65" s="75"/>
      <c r="BC65" s="31"/>
      <c r="BD65" s="31"/>
      <c r="BE65" s="78"/>
      <c r="BF65" s="78"/>
      <c r="BP65" s="31"/>
      <c r="BQ65" s="31"/>
      <c r="BV65" s="78"/>
      <c r="BW65" s="78"/>
      <c r="CE65" s="31"/>
      <c r="CF65" s="31"/>
      <c r="CH65" s="60"/>
      <c r="CI65" s="60"/>
      <c r="CL65" s="78"/>
      <c r="CM65" s="78"/>
    </row>
    <row r="66" spans="7:91" ht="12.75">
      <c r="G66" s="67"/>
      <c r="I66" s="69"/>
      <c r="Q66" s="71"/>
      <c r="W66" s="71"/>
      <c r="AC66" s="71"/>
      <c r="AD66" s="72"/>
      <c r="AE66" s="73"/>
      <c r="AF66" s="73"/>
      <c r="AG66" s="73"/>
      <c r="AH66" s="73"/>
      <c r="AI66" s="71"/>
      <c r="AJ66" s="74"/>
      <c r="AM66" s="75"/>
      <c r="AO66" s="77"/>
      <c r="AP66" s="75"/>
      <c r="AQ66" s="75"/>
      <c r="BC66" s="31"/>
      <c r="BD66" s="31"/>
      <c r="BE66" s="78"/>
      <c r="BF66" s="78"/>
      <c r="BP66" s="31"/>
      <c r="BQ66" s="31"/>
      <c r="BV66" s="78"/>
      <c r="BW66" s="78"/>
      <c r="CE66" s="31"/>
      <c r="CF66" s="31"/>
      <c r="CH66" s="60"/>
      <c r="CI66" s="60"/>
      <c r="CL66" s="78"/>
      <c r="CM66" s="78"/>
    </row>
    <row r="67" spans="7:91" ht="12.75">
      <c r="G67" s="67"/>
      <c r="I67" s="69"/>
      <c r="Q67" s="71"/>
      <c r="W67" s="71"/>
      <c r="AC67" s="71"/>
      <c r="AD67" s="72"/>
      <c r="AE67" s="73"/>
      <c r="AF67" s="73"/>
      <c r="AG67" s="73"/>
      <c r="AH67" s="73"/>
      <c r="AI67" s="71"/>
      <c r="AJ67" s="74"/>
      <c r="AM67" s="75"/>
      <c r="AO67" s="77"/>
      <c r="AP67" s="75"/>
      <c r="AQ67" s="75"/>
      <c r="BC67" s="31"/>
      <c r="BD67" s="31"/>
      <c r="BE67" s="78"/>
      <c r="BF67" s="78"/>
      <c r="BP67" s="31"/>
      <c r="BQ67" s="31"/>
      <c r="BV67" s="78"/>
      <c r="BW67" s="78"/>
      <c r="CE67" s="31"/>
      <c r="CF67" s="31"/>
      <c r="CH67" s="60"/>
      <c r="CI67" s="60"/>
      <c r="CL67" s="78"/>
      <c r="CM67" s="78"/>
    </row>
    <row r="68" spans="7:91" ht="12.75">
      <c r="G68" s="67"/>
      <c r="I68" s="69"/>
      <c r="Q68" s="71"/>
      <c r="W68" s="71"/>
      <c r="AC68" s="71"/>
      <c r="AD68" s="72"/>
      <c r="AE68" s="73"/>
      <c r="AF68" s="73"/>
      <c r="AG68" s="73"/>
      <c r="AH68" s="73"/>
      <c r="AI68" s="71"/>
      <c r="AJ68" s="74"/>
      <c r="AM68" s="75"/>
      <c r="AO68" s="77"/>
      <c r="AP68" s="75"/>
      <c r="AQ68" s="75"/>
      <c r="BC68" s="31"/>
      <c r="BD68" s="31"/>
      <c r="BE68" s="78"/>
      <c r="BF68" s="78"/>
      <c r="BP68" s="31"/>
      <c r="BQ68" s="31"/>
      <c r="BV68" s="78"/>
      <c r="BW68" s="78"/>
      <c r="CE68" s="31"/>
      <c r="CF68" s="31"/>
      <c r="CH68" s="60"/>
      <c r="CI68" s="60"/>
      <c r="CL68" s="78"/>
      <c r="CM68" s="78"/>
    </row>
    <row r="69" spans="7:91" ht="12.75">
      <c r="G69" s="67"/>
      <c r="I69" s="69"/>
      <c r="Q69" s="71"/>
      <c r="W69" s="71"/>
      <c r="AC69" s="71"/>
      <c r="AD69" s="72"/>
      <c r="AE69" s="73"/>
      <c r="AF69" s="73"/>
      <c r="AG69" s="73"/>
      <c r="AH69" s="73"/>
      <c r="AI69" s="71"/>
      <c r="AJ69" s="74"/>
      <c r="AM69" s="75"/>
      <c r="AO69" s="77"/>
      <c r="AP69" s="75"/>
      <c r="AQ69" s="75"/>
      <c r="BC69" s="31"/>
      <c r="BD69" s="31"/>
      <c r="BE69" s="78"/>
      <c r="BF69" s="78"/>
      <c r="BP69" s="31"/>
      <c r="BQ69" s="31"/>
      <c r="BV69" s="78"/>
      <c r="BW69" s="78"/>
      <c r="CE69" s="31"/>
      <c r="CF69" s="31"/>
      <c r="CH69" s="60"/>
      <c r="CI69" s="60"/>
      <c r="CL69" s="78"/>
      <c r="CM69" s="78"/>
    </row>
    <row r="70" spans="7:91" ht="12.75">
      <c r="G70" s="67"/>
      <c r="I70" s="69"/>
      <c r="Q70" s="71"/>
      <c r="W70" s="71"/>
      <c r="AC70" s="71"/>
      <c r="AD70" s="72"/>
      <c r="AE70" s="73"/>
      <c r="AF70" s="73"/>
      <c r="AG70" s="73"/>
      <c r="AH70" s="73"/>
      <c r="AI70" s="71"/>
      <c r="AJ70" s="74"/>
      <c r="AM70" s="75"/>
      <c r="AO70" s="77"/>
      <c r="AP70" s="75"/>
      <c r="AQ70" s="75"/>
      <c r="BC70" s="31"/>
      <c r="BD70" s="31"/>
      <c r="BE70" s="78"/>
      <c r="BF70" s="78"/>
      <c r="BP70" s="31"/>
      <c r="BQ70" s="31"/>
      <c r="BV70" s="78"/>
      <c r="BW70" s="78"/>
      <c r="CE70" s="31"/>
      <c r="CF70" s="31"/>
      <c r="CH70" s="60"/>
      <c r="CI70" s="60"/>
      <c r="CL70" s="78"/>
      <c r="CM70" s="78"/>
    </row>
    <row r="71" spans="7:91" ht="12.75">
      <c r="G71" s="67"/>
      <c r="I71" s="69"/>
      <c r="Q71" s="71"/>
      <c r="W71" s="71"/>
      <c r="AC71" s="71"/>
      <c r="AD71" s="72"/>
      <c r="AE71" s="73"/>
      <c r="AF71" s="73"/>
      <c r="AG71" s="73"/>
      <c r="AH71" s="73"/>
      <c r="AI71" s="71"/>
      <c r="AJ71" s="74"/>
      <c r="AM71" s="75"/>
      <c r="AO71" s="77"/>
      <c r="AP71" s="75"/>
      <c r="AQ71" s="75"/>
      <c r="BC71" s="31"/>
      <c r="BD71" s="31"/>
      <c r="BE71" s="78"/>
      <c r="BF71" s="78"/>
      <c r="BP71" s="31"/>
      <c r="BQ71" s="31"/>
      <c r="BV71" s="78"/>
      <c r="BW71" s="78"/>
      <c r="CE71" s="31"/>
      <c r="CF71" s="31"/>
      <c r="CH71" s="60"/>
      <c r="CI71" s="60"/>
      <c r="CL71" s="78"/>
      <c r="CM71" s="78"/>
    </row>
    <row r="72" spans="7:91" ht="12.75">
      <c r="G72" s="67"/>
      <c r="I72" s="69"/>
      <c r="Q72" s="71"/>
      <c r="W72" s="71"/>
      <c r="AC72" s="71"/>
      <c r="AD72" s="72"/>
      <c r="AE72" s="73"/>
      <c r="AF72" s="73"/>
      <c r="AG72" s="73"/>
      <c r="AH72" s="73"/>
      <c r="AI72" s="71"/>
      <c r="AJ72" s="74"/>
      <c r="AM72" s="75"/>
      <c r="AO72" s="77"/>
      <c r="AP72" s="75"/>
      <c r="AQ72" s="75"/>
      <c r="BC72" s="31"/>
      <c r="BD72" s="31"/>
      <c r="BE72" s="78"/>
      <c r="BF72" s="78"/>
      <c r="BP72" s="31"/>
      <c r="BQ72" s="31"/>
      <c r="BV72" s="78"/>
      <c r="BW72" s="78"/>
      <c r="CE72" s="31"/>
      <c r="CF72" s="31"/>
      <c r="CH72" s="60"/>
      <c r="CI72" s="60"/>
      <c r="CL72" s="78"/>
      <c r="CM72" s="78"/>
    </row>
    <row r="73" spans="7:91" ht="12.75">
      <c r="G73" s="67"/>
      <c r="I73" s="69"/>
      <c r="Q73" s="71"/>
      <c r="W73" s="71"/>
      <c r="AC73" s="71"/>
      <c r="AD73" s="72"/>
      <c r="AE73" s="73"/>
      <c r="AF73" s="73"/>
      <c r="AG73" s="73"/>
      <c r="AH73" s="73"/>
      <c r="AI73" s="71"/>
      <c r="AJ73" s="74"/>
      <c r="AM73" s="75"/>
      <c r="AO73" s="77"/>
      <c r="AP73" s="75"/>
      <c r="AQ73" s="75"/>
      <c r="BC73" s="31"/>
      <c r="BD73" s="31"/>
      <c r="BE73" s="78"/>
      <c r="BF73" s="78"/>
      <c r="BP73" s="31"/>
      <c r="BQ73" s="31"/>
      <c r="BV73" s="78"/>
      <c r="BW73" s="78"/>
      <c r="CE73" s="31"/>
      <c r="CF73" s="31"/>
      <c r="CH73" s="60"/>
      <c r="CI73" s="60"/>
      <c r="CL73" s="78"/>
      <c r="CM73" s="78"/>
    </row>
    <row r="74" spans="7:91" ht="12.75">
      <c r="G74" s="67"/>
      <c r="I74" s="69"/>
      <c r="Q74" s="71"/>
      <c r="W74" s="71"/>
      <c r="AC74" s="71"/>
      <c r="AD74" s="72"/>
      <c r="AE74" s="73"/>
      <c r="AF74" s="73"/>
      <c r="AG74" s="73"/>
      <c r="AH74" s="73"/>
      <c r="AI74" s="71"/>
      <c r="AJ74" s="74"/>
      <c r="AM74" s="75"/>
      <c r="AO74" s="77"/>
      <c r="AP74" s="75"/>
      <c r="AQ74" s="75"/>
      <c r="BC74" s="31"/>
      <c r="BD74" s="31"/>
      <c r="BE74" s="78"/>
      <c r="BF74" s="78"/>
      <c r="BP74" s="31"/>
      <c r="BQ74" s="31"/>
      <c r="BV74" s="78"/>
      <c r="BW74" s="78"/>
      <c r="CE74" s="31"/>
      <c r="CF74" s="31"/>
      <c r="CH74" s="60"/>
      <c r="CI74" s="60"/>
      <c r="CL74" s="78"/>
      <c r="CM74" s="78"/>
    </row>
    <row r="75" spans="7:91" ht="12.75">
      <c r="G75" s="67"/>
      <c r="I75" s="69"/>
      <c r="Q75" s="71"/>
      <c r="W75" s="71"/>
      <c r="AC75" s="71"/>
      <c r="AD75" s="72"/>
      <c r="AE75" s="73"/>
      <c r="AF75" s="73"/>
      <c r="AG75" s="73"/>
      <c r="AH75" s="73"/>
      <c r="AI75" s="71"/>
      <c r="AJ75" s="74"/>
      <c r="AM75" s="75"/>
      <c r="AO75" s="77"/>
      <c r="AP75" s="75"/>
      <c r="AQ75" s="75"/>
      <c r="BC75" s="31"/>
      <c r="BD75" s="31"/>
      <c r="BE75" s="78"/>
      <c r="BF75" s="78"/>
      <c r="BP75" s="31"/>
      <c r="BQ75" s="31"/>
      <c r="BV75" s="78"/>
      <c r="BW75" s="78"/>
      <c r="CE75" s="31"/>
      <c r="CF75" s="31"/>
      <c r="CH75" s="60"/>
      <c r="CI75" s="60"/>
      <c r="CL75" s="78"/>
      <c r="CM75" s="78"/>
    </row>
    <row r="76" spans="7:91" ht="12.75">
      <c r="G76" s="67"/>
      <c r="I76" s="69"/>
      <c r="Q76" s="71"/>
      <c r="W76" s="71"/>
      <c r="AC76" s="71"/>
      <c r="AD76" s="72"/>
      <c r="AE76" s="73"/>
      <c r="AF76" s="73"/>
      <c r="AG76" s="73"/>
      <c r="AH76" s="73"/>
      <c r="AI76" s="71"/>
      <c r="AJ76" s="74"/>
      <c r="AM76" s="75"/>
      <c r="AO76" s="77"/>
      <c r="AP76" s="75"/>
      <c r="AQ76" s="75"/>
      <c r="BC76" s="31"/>
      <c r="BD76" s="31"/>
      <c r="BE76" s="78"/>
      <c r="BF76" s="78"/>
      <c r="BP76" s="31"/>
      <c r="BQ76" s="31"/>
      <c r="BV76" s="78"/>
      <c r="BW76" s="78"/>
      <c r="CE76" s="31"/>
      <c r="CF76" s="31"/>
      <c r="CH76" s="60"/>
      <c r="CI76" s="60"/>
      <c r="CL76" s="78"/>
      <c r="CM76" s="78"/>
    </row>
    <row r="77" spans="7:91" ht="12.75">
      <c r="G77" s="67"/>
      <c r="I77" s="69"/>
      <c r="Q77" s="71"/>
      <c r="W77" s="71"/>
      <c r="AC77" s="71"/>
      <c r="AD77" s="72"/>
      <c r="AE77" s="73"/>
      <c r="AF77" s="73"/>
      <c r="AG77" s="73"/>
      <c r="AH77" s="73"/>
      <c r="AI77" s="71"/>
      <c r="AJ77" s="74"/>
      <c r="AM77" s="75"/>
      <c r="AO77" s="77"/>
      <c r="AP77" s="75"/>
      <c r="AQ77" s="75"/>
      <c r="BC77" s="31"/>
      <c r="BD77" s="31"/>
      <c r="BE77" s="78"/>
      <c r="BF77" s="78"/>
      <c r="BP77" s="31"/>
      <c r="BQ77" s="31"/>
      <c r="BV77" s="78"/>
      <c r="BW77" s="78"/>
      <c r="CE77" s="31"/>
      <c r="CF77" s="31"/>
      <c r="CH77" s="60"/>
      <c r="CI77" s="60"/>
      <c r="CL77" s="78"/>
      <c r="CM77" s="78"/>
    </row>
    <row r="78" spans="7:91" ht="12.75">
      <c r="G78" s="67"/>
      <c r="I78" s="69"/>
      <c r="Q78" s="71"/>
      <c r="W78" s="71"/>
      <c r="AC78" s="71"/>
      <c r="AD78" s="72"/>
      <c r="AE78" s="73"/>
      <c r="AF78" s="73"/>
      <c r="AG78" s="73"/>
      <c r="AH78" s="73"/>
      <c r="AI78" s="71"/>
      <c r="AJ78" s="74"/>
      <c r="AM78" s="75"/>
      <c r="AO78" s="77"/>
      <c r="AP78" s="75"/>
      <c r="AQ78" s="75"/>
      <c r="BC78" s="31"/>
      <c r="BD78" s="31"/>
      <c r="BE78" s="78"/>
      <c r="BF78" s="78"/>
      <c r="BP78" s="31"/>
      <c r="BQ78" s="31"/>
      <c r="BV78" s="78"/>
      <c r="BW78" s="78"/>
      <c r="CE78" s="31"/>
      <c r="CF78" s="31"/>
      <c r="CH78" s="60"/>
      <c r="CI78" s="60"/>
      <c r="CL78" s="78"/>
      <c r="CM78" s="78"/>
    </row>
    <row r="79" spans="7:91" ht="12.75">
      <c r="G79" s="67"/>
      <c r="I79" s="69"/>
      <c r="Q79" s="71"/>
      <c r="W79" s="71"/>
      <c r="AC79" s="71"/>
      <c r="AD79" s="72"/>
      <c r="AE79" s="73"/>
      <c r="AF79" s="73"/>
      <c r="AG79" s="73"/>
      <c r="AH79" s="73"/>
      <c r="AI79" s="71"/>
      <c r="AJ79" s="74"/>
      <c r="AM79" s="75"/>
      <c r="AO79" s="77"/>
      <c r="AP79" s="75"/>
      <c r="AQ79" s="75"/>
      <c r="BC79" s="31"/>
      <c r="BD79" s="31"/>
      <c r="BE79" s="78"/>
      <c r="BF79" s="78"/>
      <c r="BP79" s="31"/>
      <c r="BQ79" s="31"/>
      <c r="BV79" s="78"/>
      <c r="BW79" s="78"/>
      <c r="CE79" s="31"/>
      <c r="CF79" s="31"/>
      <c r="CH79" s="60"/>
      <c r="CI79" s="60"/>
      <c r="CL79" s="78"/>
      <c r="CM79" s="78"/>
    </row>
    <row r="80" spans="7:91" ht="12.75">
      <c r="G80" s="67"/>
      <c r="I80" s="69"/>
      <c r="Q80" s="71"/>
      <c r="W80" s="71"/>
      <c r="AC80" s="71"/>
      <c r="AD80" s="72"/>
      <c r="AE80" s="73"/>
      <c r="AF80" s="73"/>
      <c r="AG80" s="73"/>
      <c r="AH80" s="73"/>
      <c r="AI80" s="71"/>
      <c r="AJ80" s="74"/>
      <c r="AM80" s="75"/>
      <c r="AO80" s="77"/>
      <c r="AP80" s="75"/>
      <c r="AQ80" s="75"/>
      <c r="BC80" s="31"/>
      <c r="BD80" s="31"/>
      <c r="BE80" s="78"/>
      <c r="BF80" s="78"/>
      <c r="BP80" s="31"/>
      <c r="BQ80" s="31"/>
      <c r="BV80" s="78"/>
      <c r="BW80" s="78"/>
      <c r="CE80" s="31"/>
      <c r="CF80" s="31"/>
      <c r="CH80" s="60"/>
      <c r="CI80" s="60"/>
      <c r="CL80" s="78"/>
      <c r="CM80" s="78"/>
    </row>
    <row r="81" spans="7:91" ht="12.75">
      <c r="G81" s="67"/>
      <c r="I81" s="69"/>
      <c r="Q81" s="71"/>
      <c r="W81" s="71"/>
      <c r="AC81" s="71"/>
      <c r="AD81" s="72"/>
      <c r="AE81" s="73"/>
      <c r="AF81" s="73"/>
      <c r="AG81" s="73"/>
      <c r="AH81" s="73"/>
      <c r="AI81" s="71"/>
      <c r="AJ81" s="74"/>
      <c r="AM81" s="75"/>
      <c r="AO81" s="77"/>
      <c r="AP81" s="75"/>
      <c r="AQ81" s="75"/>
      <c r="BC81" s="31"/>
      <c r="BD81" s="31"/>
      <c r="BE81" s="78"/>
      <c r="BF81" s="78"/>
      <c r="BP81" s="31"/>
      <c r="BQ81" s="31"/>
      <c r="BV81" s="78"/>
      <c r="BW81" s="78"/>
      <c r="CE81" s="31"/>
      <c r="CF81" s="31"/>
      <c r="CH81" s="60"/>
      <c r="CI81" s="60"/>
      <c r="CL81" s="78"/>
      <c r="CM81" s="78"/>
    </row>
    <row r="82" spans="7:91" ht="12.75">
      <c r="G82" s="67"/>
      <c r="I82" s="69"/>
      <c r="Q82" s="71"/>
      <c r="W82" s="71"/>
      <c r="AC82" s="71"/>
      <c r="AD82" s="72"/>
      <c r="AE82" s="73"/>
      <c r="AF82" s="73"/>
      <c r="AG82" s="73"/>
      <c r="AH82" s="73"/>
      <c r="AI82" s="71"/>
      <c r="AJ82" s="74"/>
      <c r="AM82" s="75"/>
      <c r="AO82" s="77"/>
      <c r="AP82" s="75"/>
      <c r="AQ82" s="75"/>
      <c r="BC82" s="31"/>
      <c r="BD82" s="31"/>
      <c r="BE82" s="78"/>
      <c r="BF82" s="78"/>
      <c r="BP82" s="31"/>
      <c r="BQ82" s="31"/>
      <c r="BV82" s="78"/>
      <c r="BW82" s="78"/>
      <c r="CE82" s="31"/>
      <c r="CF82" s="31"/>
      <c r="CH82" s="60"/>
      <c r="CI82" s="60"/>
      <c r="CL82" s="78"/>
      <c r="CM82" s="78"/>
    </row>
    <row r="83" spans="7:91" ht="12.75">
      <c r="G83" s="67"/>
      <c r="I83" s="69"/>
      <c r="Q83" s="71"/>
      <c r="W83" s="71"/>
      <c r="AC83" s="71"/>
      <c r="AD83" s="72"/>
      <c r="AE83" s="73"/>
      <c r="AF83" s="73"/>
      <c r="AG83" s="73"/>
      <c r="AH83" s="73"/>
      <c r="AI83" s="71"/>
      <c r="AJ83" s="74"/>
      <c r="AM83" s="75"/>
      <c r="AO83" s="77"/>
      <c r="AP83" s="75"/>
      <c r="AQ83" s="75"/>
      <c r="BC83" s="31"/>
      <c r="BD83" s="31"/>
      <c r="BE83" s="78"/>
      <c r="BF83" s="78"/>
      <c r="BP83" s="31"/>
      <c r="BQ83" s="31"/>
      <c r="BV83" s="78"/>
      <c r="BW83" s="78"/>
      <c r="CE83" s="31"/>
      <c r="CF83" s="31"/>
      <c r="CH83" s="60"/>
      <c r="CI83" s="60"/>
      <c r="CL83" s="78"/>
      <c r="CM83" s="78"/>
    </row>
    <row r="84" spans="7:91" ht="12.75">
      <c r="G84" s="67"/>
      <c r="I84" s="69"/>
      <c r="Q84" s="71"/>
      <c r="W84" s="71"/>
      <c r="AC84" s="71"/>
      <c r="AD84" s="72"/>
      <c r="AE84" s="73"/>
      <c r="AF84" s="73"/>
      <c r="AG84" s="73"/>
      <c r="AH84" s="73"/>
      <c r="AI84" s="71"/>
      <c r="AJ84" s="74"/>
      <c r="AM84" s="75"/>
      <c r="AO84" s="77"/>
      <c r="AP84" s="75"/>
      <c r="AQ84" s="75"/>
      <c r="BC84" s="31"/>
      <c r="BD84" s="31"/>
      <c r="BE84" s="78"/>
      <c r="BF84" s="78"/>
      <c r="BP84" s="31"/>
      <c r="BQ84" s="31"/>
      <c r="BV84" s="78"/>
      <c r="BW84" s="78"/>
      <c r="CE84" s="31"/>
      <c r="CF84" s="31"/>
      <c r="CH84" s="60"/>
      <c r="CI84" s="60"/>
      <c r="CL84" s="78"/>
      <c r="CM84" s="78"/>
    </row>
    <row r="85" spans="7:91" ht="12.75">
      <c r="G85" s="67"/>
      <c r="I85" s="69"/>
      <c r="Q85" s="71"/>
      <c r="W85" s="71"/>
      <c r="AC85" s="71"/>
      <c r="AD85" s="72"/>
      <c r="AE85" s="73"/>
      <c r="AF85" s="73"/>
      <c r="AG85" s="73"/>
      <c r="AH85" s="73"/>
      <c r="AI85" s="71"/>
      <c r="AJ85" s="74"/>
      <c r="AM85" s="75"/>
      <c r="AO85" s="77"/>
      <c r="AP85" s="75"/>
      <c r="AQ85" s="75"/>
      <c r="BC85" s="31"/>
      <c r="BD85" s="31"/>
      <c r="BE85" s="78"/>
      <c r="BF85" s="78"/>
      <c r="BP85" s="31"/>
      <c r="BQ85" s="31"/>
      <c r="BV85" s="78"/>
      <c r="BW85" s="78"/>
      <c r="CE85" s="31"/>
      <c r="CF85" s="31"/>
      <c r="CH85" s="60"/>
      <c r="CI85" s="60"/>
      <c r="CL85" s="78"/>
      <c r="CM85" s="78"/>
    </row>
    <row r="86" spans="7:91" ht="12.75">
      <c r="G86" s="67"/>
      <c r="I86" s="69"/>
      <c r="Q86" s="71"/>
      <c r="W86" s="71"/>
      <c r="AC86" s="71"/>
      <c r="AD86" s="72"/>
      <c r="AE86" s="73"/>
      <c r="AF86" s="73"/>
      <c r="AG86" s="73"/>
      <c r="AH86" s="73"/>
      <c r="AI86" s="71"/>
      <c r="AJ86" s="74"/>
      <c r="AM86" s="75"/>
      <c r="AO86" s="77"/>
      <c r="AP86" s="75"/>
      <c r="AQ86" s="75"/>
      <c r="BC86" s="31"/>
      <c r="BD86" s="31"/>
      <c r="BE86" s="78"/>
      <c r="BF86" s="78"/>
      <c r="BP86" s="31"/>
      <c r="BQ86" s="31"/>
      <c r="BV86" s="78"/>
      <c r="BW86" s="78"/>
      <c r="CE86" s="31"/>
      <c r="CF86" s="31"/>
      <c r="CH86" s="60"/>
      <c r="CI86" s="60"/>
      <c r="CL86" s="78"/>
      <c r="CM86" s="78"/>
    </row>
    <row r="87" spans="7:91" ht="12.75">
      <c r="G87" s="67"/>
      <c r="I87" s="69"/>
      <c r="Q87" s="71"/>
      <c r="W87" s="71"/>
      <c r="AC87" s="71"/>
      <c r="AD87" s="72"/>
      <c r="AE87" s="73"/>
      <c r="AF87" s="73"/>
      <c r="AG87" s="73"/>
      <c r="AH87" s="73"/>
      <c r="AI87" s="71"/>
      <c r="AJ87" s="74"/>
      <c r="AM87" s="75"/>
      <c r="AO87" s="77"/>
      <c r="AP87" s="75"/>
      <c r="AQ87" s="75"/>
      <c r="BC87" s="31"/>
      <c r="BD87" s="31"/>
      <c r="BE87" s="78"/>
      <c r="BF87" s="78"/>
      <c r="BP87" s="31"/>
      <c r="BQ87" s="31"/>
      <c r="BV87" s="78"/>
      <c r="BW87" s="78"/>
      <c r="CE87" s="31"/>
      <c r="CF87" s="31"/>
      <c r="CH87" s="60"/>
      <c r="CI87" s="60"/>
      <c r="CL87" s="78"/>
      <c r="CM87" s="78"/>
    </row>
    <row r="88" spans="7:91" ht="12.75">
      <c r="G88" s="67"/>
      <c r="I88" s="69"/>
      <c r="Q88" s="71"/>
      <c r="W88" s="71"/>
      <c r="AC88" s="71"/>
      <c r="AD88" s="72"/>
      <c r="AE88" s="73"/>
      <c r="AF88" s="73"/>
      <c r="AG88" s="73"/>
      <c r="AH88" s="73"/>
      <c r="AI88" s="71"/>
      <c r="AJ88" s="74"/>
      <c r="AM88" s="75"/>
      <c r="AO88" s="77"/>
      <c r="AP88" s="75"/>
      <c r="AQ88" s="75"/>
      <c r="BC88" s="31"/>
      <c r="BD88" s="31"/>
      <c r="BE88" s="78"/>
      <c r="BF88" s="78"/>
      <c r="BP88" s="31"/>
      <c r="BQ88" s="31"/>
      <c r="BV88" s="78"/>
      <c r="BW88" s="78"/>
      <c r="CE88" s="31"/>
      <c r="CF88" s="31"/>
      <c r="CH88" s="60"/>
      <c r="CI88" s="60"/>
      <c r="CL88" s="78"/>
      <c r="CM88" s="78"/>
    </row>
    <row r="89" spans="7:91" ht="12.75">
      <c r="G89" s="67"/>
      <c r="I89" s="69"/>
      <c r="Q89" s="71"/>
      <c r="W89" s="71"/>
      <c r="AC89" s="71"/>
      <c r="AD89" s="72"/>
      <c r="AE89" s="73"/>
      <c r="AF89" s="73"/>
      <c r="AG89" s="73"/>
      <c r="AH89" s="73"/>
      <c r="AI89" s="71"/>
      <c r="AJ89" s="74"/>
      <c r="AM89" s="75"/>
      <c r="AO89" s="77"/>
      <c r="AP89" s="75"/>
      <c r="AQ89" s="75"/>
      <c r="BC89" s="31"/>
      <c r="BD89" s="31"/>
      <c r="BE89" s="78"/>
      <c r="BF89" s="78"/>
      <c r="BP89" s="31"/>
      <c r="BQ89" s="31"/>
      <c r="BV89" s="78"/>
      <c r="BW89" s="78"/>
      <c r="CE89" s="31"/>
      <c r="CF89" s="31"/>
      <c r="CH89" s="60"/>
      <c r="CI89" s="60"/>
      <c r="CL89" s="78"/>
      <c r="CM89" s="78"/>
    </row>
    <row r="90" spans="7:91" ht="12.75">
      <c r="G90" s="67"/>
      <c r="I90" s="69"/>
      <c r="Q90" s="71"/>
      <c r="W90" s="71"/>
      <c r="AC90" s="71"/>
      <c r="AD90" s="72"/>
      <c r="AE90" s="73"/>
      <c r="AF90" s="73"/>
      <c r="AG90" s="73"/>
      <c r="AH90" s="73"/>
      <c r="AI90" s="71"/>
      <c r="AJ90" s="74"/>
      <c r="AM90" s="75"/>
      <c r="AO90" s="77"/>
      <c r="AP90" s="75"/>
      <c r="AQ90" s="75"/>
      <c r="BC90" s="31"/>
      <c r="BD90" s="31"/>
      <c r="BE90" s="78"/>
      <c r="BF90" s="78"/>
      <c r="BP90" s="31"/>
      <c r="BQ90" s="31"/>
      <c r="BV90" s="78"/>
      <c r="BW90" s="78"/>
      <c r="CE90" s="31"/>
      <c r="CF90" s="31"/>
      <c r="CH90" s="60"/>
      <c r="CI90" s="60"/>
      <c r="CL90" s="78"/>
      <c r="CM90" s="78"/>
    </row>
    <row r="91" spans="7:91" ht="12.75">
      <c r="G91" s="67"/>
      <c r="I91" s="69"/>
      <c r="Q91" s="71"/>
      <c r="W91" s="71"/>
      <c r="AC91" s="71"/>
      <c r="AD91" s="72"/>
      <c r="AE91" s="73"/>
      <c r="AF91" s="73"/>
      <c r="AG91" s="73"/>
      <c r="AH91" s="73"/>
      <c r="AI91" s="71"/>
      <c r="AJ91" s="74"/>
      <c r="AM91" s="75"/>
      <c r="AO91" s="77"/>
      <c r="AP91" s="75"/>
      <c r="AQ91" s="75"/>
      <c r="BC91" s="31"/>
      <c r="BD91" s="31"/>
      <c r="BE91" s="78"/>
      <c r="BF91" s="78"/>
      <c r="BP91" s="31"/>
      <c r="BQ91" s="31"/>
      <c r="BV91" s="78"/>
      <c r="BW91" s="78"/>
      <c r="CE91" s="31"/>
      <c r="CF91" s="31"/>
      <c r="CH91" s="60"/>
      <c r="CI91" s="60"/>
      <c r="CL91" s="78"/>
      <c r="CM91" s="78"/>
    </row>
    <row r="92" spans="7:91" ht="12.75">
      <c r="G92" s="67"/>
      <c r="I92" s="69"/>
      <c r="Q92" s="71"/>
      <c r="W92" s="71"/>
      <c r="AC92" s="71"/>
      <c r="AD92" s="72"/>
      <c r="AE92" s="73"/>
      <c r="AF92" s="73"/>
      <c r="AG92" s="73"/>
      <c r="AH92" s="73"/>
      <c r="AI92" s="71"/>
      <c r="AJ92" s="74"/>
      <c r="AM92" s="75"/>
      <c r="AO92" s="77"/>
      <c r="AP92" s="75"/>
      <c r="AQ92" s="75"/>
      <c r="BC92" s="31"/>
      <c r="BD92" s="31"/>
      <c r="BE92" s="78"/>
      <c r="BF92" s="78"/>
      <c r="BP92" s="31"/>
      <c r="BQ92" s="31"/>
      <c r="BV92" s="78"/>
      <c r="BW92" s="78"/>
      <c r="CE92" s="31"/>
      <c r="CF92" s="31"/>
      <c r="CH92" s="60"/>
      <c r="CI92" s="60"/>
      <c r="CL92" s="78"/>
      <c r="CM92" s="78"/>
    </row>
    <row r="93" spans="7:91" ht="12.75">
      <c r="G93" s="67"/>
      <c r="I93" s="69"/>
      <c r="Q93" s="71"/>
      <c r="W93" s="71"/>
      <c r="AC93" s="71"/>
      <c r="AD93" s="72"/>
      <c r="AE93" s="73"/>
      <c r="AF93" s="73"/>
      <c r="AG93" s="73"/>
      <c r="AH93" s="73"/>
      <c r="AI93" s="71"/>
      <c r="AJ93" s="74"/>
      <c r="AM93" s="75"/>
      <c r="AO93" s="77"/>
      <c r="AP93" s="75"/>
      <c r="AQ93" s="75"/>
      <c r="BC93" s="31"/>
      <c r="BD93" s="31"/>
      <c r="BE93" s="78"/>
      <c r="BF93" s="78"/>
      <c r="BP93" s="31"/>
      <c r="BQ93" s="31"/>
      <c r="BV93" s="78"/>
      <c r="BW93" s="78"/>
      <c r="CE93" s="31"/>
      <c r="CF93" s="31"/>
      <c r="CH93" s="60"/>
      <c r="CI93" s="60"/>
      <c r="CL93" s="78"/>
      <c r="CM93" s="78"/>
    </row>
    <row r="94" spans="7:91" ht="12.75">
      <c r="G94" s="67"/>
      <c r="I94" s="69"/>
      <c r="Q94" s="71"/>
      <c r="W94" s="71"/>
      <c r="AC94" s="71"/>
      <c r="AD94" s="72"/>
      <c r="AE94" s="73"/>
      <c r="AF94" s="73"/>
      <c r="AG94" s="73"/>
      <c r="AH94" s="73"/>
      <c r="AI94" s="71"/>
      <c r="AJ94" s="74"/>
      <c r="AM94" s="75"/>
      <c r="AO94" s="77"/>
      <c r="AP94" s="75"/>
      <c r="AQ94" s="75"/>
      <c r="BC94" s="31"/>
      <c r="BD94" s="31"/>
      <c r="BE94" s="78"/>
      <c r="BF94" s="78"/>
      <c r="BP94" s="31"/>
      <c r="BQ94" s="31"/>
      <c r="BV94" s="78"/>
      <c r="BW94" s="78"/>
      <c r="CE94" s="31"/>
      <c r="CF94" s="31"/>
      <c r="CH94" s="60"/>
      <c r="CI94" s="60"/>
      <c r="CL94" s="78"/>
      <c r="CM94" s="78"/>
    </row>
    <row r="95" spans="7:91" ht="12.75">
      <c r="G95" s="67"/>
      <c r="I95" s="69"/>
      <c r="Q95" s="71"/>
      <c r="W95" s="71"/>
      <c r="AC95" s="71"/>
      <c r="AD95" s="72"/>
      <c r="AE95" s="73"/>
      <c r="AF95" s="73"/>
      <c r="AG95" s="73"/>
      <c r="AH95" s="73"/>
      <c r="AI95" s="71"/>
      <c r="AJ95" s="74"/>
      <c r="AM95" s="75"/>
      <c r="AO95" s="77"/>
      <c r="AP95" s="75"/>
      <c r="AQ95" s="75"/>
      <c r="BC95" s="31"/>
      <c r="BD95" s="31"/>
      <c r="BE95" s="78"/>
      <c r="BF95" s="78"/>
      <c r="BP95" s="31"/>
      <c r="BQ95" s="31"/>
      <c r="BV95" s="78"/>
      <c r="BW95" s="78"/>
      <c r="CE95" s="31"/>
      <c r="CF95" s="31"/>
      <c r="CH95" s="60"/>
      <c r="CI95" s="60"/>
      <c r="CL95" s="78"/>
      <c r="CM95" s="78"/>
    </row>
    <row r="96" spans="7:91" ht="12.75">
      <c r="G96" s="67"/>
      <c r="I96" s="69"/>
      <c r="Q96" s="71"/>
      <c r="W96" s="71"/>
      <c r="AC96" s="71"/>
      <c r="AD96" s="72"/>
      <c r="AE96" s="73"/>
      <c r="AF96" s="73"/>
      <c r="AG96" s="73"/>
      <c r="AH96" s="73"/>
      <c r="AI96" s="71"/>
      <c r="AJ96" s="74"/>
      <c r="AM96" s="75"/>
      <c r="AO96" s="77"/>
      <c r="AP96" s="75"/>
      <c r="AQ96" s="75"/>
      <c r="BC96" s="31"/>
      <c r="BD96" s="31"/>
      <c r="BE96" s="78"/>
      <c r="BF96" s="78"/>
      <c r="BP96" s="31"/>
      <c r="BQ96" s="31"/>
      <c r="BV96" s="78"/>
      <c r="BW96" s="78"/>
      <c r="CE96" s="31"/>
      <c r="CF96" s="31"/>
      <c r="CH96" s="60"/>
      <c r="CI96" s="60"/>
      <c r="CL96" s="78"/>
      <c r="CM96" s="78"/>
    </row>
    <row r="97" spans="7:91" ht="12.75">
      <c r="G97" s="67"/>
      <c r="I97" s="69"/>
      <c r="Q97" s="71"/>
      <c r="W97" s="71"/>
      <c r="AC97" s="71"/>
      <c r="AD97" s="72"/>
      <c r="AE97" s="73"/>
      <c r="AF97" s="73"/>
      <c r="AG97" s="73"/>
      <c r="AH97" s="73"/>
      <c r="AI97" s="71"/>
      <c r="AJ97" s="74"/>
      <c r="AM97" s="75"/>
      <c r="AO97" s="77"/>
      <c r="AP97" s="75"/>
      <c r="AQ97" s="75"/>
      <c r="BC97" s="31"/>
      <c r="BD97" s="31"/>
      <c r="BE97" s="78"/>
      <c r="BF97" s="78"/>
      <c r="BP97" s="31"/>
      <c r="BQ97" s="31"/>
      <c r="BV97" s="78"/>
      <c r="BW97" s="78"/>
      <c r="CE97" s="31"/>
      <c r="CF97" s="31"/>
      <c r="CH97" s="60"/>
      <c r="CI97" s="60"/>
      <c r="CL97" s="78"/>
      <c r="CM97" s="78"/>
    </row>
    <row r="98" spans="7:91" ht="12.75">
      <c r="G98" s="67"/>
      <c r="I98" s="69"/>
      <c r="Q98" s="71"/>
      <c r="W98" s="71"/>
      <c r="AC98" s="71"/>
      <c r="AD98" s="72"/>
      <c r="AE98" s="73"/>
      <c r="AF98" s="73"/>
      <c r="AG98" s="73"/>
      <c r="AH98" s="73"/>
      <c r="AI98" s="71"/>
      <c r="AJ98" s="74"/>
      <c r="AM98" s="75"/>
      <c r="AO98" s="77"/>
      <c r="AP98" s="75"/>
      <c r="AQ98" s="75"/>
      <c r="BC98" s="31"/>
      <c r="BD98" s="31"/>
      <c r="BE98" s="78"/>
      <c r="BF98" s="78"/>
      <c r="BP98" s="31"/>
      <c r="BQ98" s="31"/>
      <c r="BV98" s="78"/>
      <c r="BW98" s="78"/>
      <c r="CE98" s="31"/>
      <c r="CF98" s="31"/>
      <c r="CH98" s="60"/>
      <c r="CI98" s="60"/>
      <c r="CL98" s="78"/>
      <c r="CM98" s="78"/>
    </row>
    <row r="99" spans="7:91" ht="12.75">
      <c r="G99" s="67"/>
      <c r="I99" s="69"/>
      <c r="Q99" s="71"/>
      <c r="W99" s="71"/>
      <c r="AC99" s="71"/>
      <c r="AD99" s="72"/>
      <c r="AE99" s="73"/>
      <c r="AF99" s="73"/>
      <c r="AG99" s="73"/>
      <c r="AH99" s="73"/>
      <c r="AI99" s="71"/>
      <c r="AJ99" s="74"/>
      <c r="AM99" s="75"/>
      <c r="AO99" s="77"/>
      <c r="AP99" s="75"/>
      <c r="AQ99" s="75"/>
      <c r="BC99" s="31"/>
      <c r="BD99" s="31"/>
      <c r="BE99" s="78"/>
      <c r="BF99" s="78"/>
      <c r="BP99" s="31"/>
      <c r="BQ99" s="31"/>
      <c r="BV99" s="78"/>
      <c r="BW99" s="78"/>
      <c r="CE99" s="31"/>
      <c r="CF99" s="31"/>
      <c r="CH99" s="60"/>
      <c r="CI99" s="60"/>
      <c r="CL99" s="78"/>
      <c r="CM99" s="78"/>
    </row>
    <row r="100" spans="7:91" ht="12.75">
      <c r="G100" s="67"/>
      <c r="I100" s="69"/>
      <c r="Q100" s="71"/>
      <c r="W100" s="71"/>
      <c r="AC100" s="71"/>
      <c r="AD100" s="72"/>
      <c r="AE100" s="73"/>
      <c r="AF100" s="73"/>
      <c r="AG100" s="73"/>
      <c r="AH100" s="73"/>
      <c r="AI100" s="71"/>
      <c r="AJ100" s="74"/>
      <c r="AM100" s="75"/>
      <c r="AO100" s="77"/>
      <c r="AP100" s="75"/>
      <c r="AQ100" s="75"/>
      <c r="BC100" s="31"/>
      <c r="BD100" s="31"/>
      <c r="BE100" s="78"/>
      <c r="BF100" s="78"/>
      <c r="BP100" s="31"/>
      <c r="BQ100" s="31"/>
      <c r="BV100" s="78"/>
      <c r="BW100" s="78"/>
      <c r="CE100" s="31"/>
      <c r="CF100" s="31"/>
      <c r="CH100" s="60"/>
      <c r="CI100" s="60"/>
      <c r="CL100" s="78"/>
      <c r="CM100" s="78"/>
    </row>
  </sheetData>
  <sheetProtection/>
  <mergeCells count="4">
    <mergeCell ref="L1:Q1"/>
    <mergeCell ref="R1:W1"/>
    <mergeCell ref="X1:AC1"/>
    <mergeCell ref="AD1:AI1"/>
  </mergeCells>
  <conditionalFormatting sqref="BO1:BQ2 BI1:BK2 BY1:BZ2 CF1:CF2 CR1:CS2">
    <cfRule type="cellIs" priority="2" dxfId="0" operator="equal">
      <formula>0</formula>
    </cfRule>
  </conditionalFormatting>
  <conditionalFormatting sqref="BO4:BQ100 BI4:BK100 BY4:BZ100 CF4:CF100 CR4:CS100">
    <cfRule type="cellIs" priority="1" dxfId="0" operator="equal">
      <formula>0</formula>
    </cfRule>
  </conditionalFormatting>
  <printOptions gridLines="1" horizontalCentered="1"/>
  <pageMargins left="0.1968503937007874" right="0.1968503937007874" top="0.7874015748031497" bottom="0.11811023622047245" header="0.11811023622047245" footer="0.11811023622047245"/>
  <pageSetup horizontalDpi="1200" verticalDpi="1200" orientation="landscape" paperSize="9" scale="60" r:id="rId2"/>
  <headerFooter alignWithMargins="0">
    <oddHeader xml:space="preserve">&amp;L&amp;D&amp;C&amp;"Aharoni,Standaard"&amp;20&amp;G&amp;"Arial,Standaard"&amp;10
&amp;14&amp;UAlgemeen&amp;R&amp;T
wedstrijdleider: Opdenakker Rudiger 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12">
    <pageSetUpPr fitToPage="1"/>
  </sheetPr>
  <dimension ref="A1:DD100"/>
  <sheetViews>
    <sheetView view="pageBreakPreview" zoomScale="60" zoomScalePageLayoutView="0" workbookViewId="0" topLeftCell="A1">
      <selection activeCell="A11" sqref="A11"/>
    </sheetView>
  </sheetViews>
  <sheetFormatPr defaultColWidth="11.421875" defaultRowHeight="15" outlineLevelRow="1" outlineLevelCol="1"/>
  <cols>
    <col min="1" max="1" width="5.00390625" style="32" bestFit="1" customWidth="1"/>
    <col min="2" max="2" width="5.140625" style="65" bestFit="1" customWidth="1"/>
    <col min="3" max="3" width="22.00390625" style="65" bestFit="1" customWidth="1"/>
    <col min="4" max="4" width="9.140625" style="65" customWidth="1"/>
    <col min="5" max="5" width="23.140625" style="65" bestFit="1" customWidth="1"/>
    <col min="6" max="6" width="10.7109375" style="66" bestFit="1" customWidth="1"/>
    <col min="7" max="7" width="22.7109375" style="68" bestFit="1" customWidth="1"/>
    <col min="8" max="8" width="16.140625" style="68" hidden="1" customWidth="1" outlineLevel="1"/>
    <col min="9" max="9" width="6.28125" style="99" bestFit="1" customWidth="1" collapsed="1"/>
    <col min="10" max="10" width="8.28125" style="31" bestFit="1" customWidth="1"/>
    <col min="11" max="11" width="7.421875" style="31" hidden="1" customWidth="1"/>
    <col min="12" max="12" width="4.421875" style="70" customWidth="1"/>
    <col min="13" max="14" width="3.28125" style="65" customWidth="1"/>
    <col min="15" max="15" width="5.00390625" style="65" customWidth="1"/>
    <col min="16" max="16" width="6.57421875" style="65" customWidth="1"/>
    <col min="17" max="17" width="8.7109375" style="101" bestFit="1" customWidth="1"/>
    <col min="18" max="18" width="4.421875" style="70" bestFit="1" customWidth="1"/>
    <col min="19" max="20" width="3.28125" style="65" bestFit="1" customWidth="1"/>
    <col min="21" max="21" width="5.00390625" style="65" bestFit="1" customWidth="1"/>
    <col min="22" max="22" width="6.57421875" style="65" bestFit="1" customWidth="1"/>
    <col min="23" max="23" width="9.140625" style="101" bestFit="1" customWidth="1"/>
    <col min="24" max="24" width="4.421875" style="70" bestFit="1" customWidth="1"/>
    <col min="25" max="26" width="3.28125" style="65" bestFit="1" customWidth="1"/>
    <col min="27" max="27" width="5.00390625" style="65" bestFit="1" customWidth="1"/>
    <col min="28" max="28" width="6.57421875" style="65" bestFit="1" customWidth="1"/>
    <col min="29" max="29" width="8.8515625" style="101" bestFit="1" customWidth="1"/>
    <col min="30" max="30" width="4.00390625" style="70" hidden="1" customWidth="1" outlineLevel="1"/>
    <col min="31" max="32" width="3.28125" style="65" hidden="1" customWidth="1" outlineLevel="1"/>
    <col min="33" max="33" width="5.00390625" style="65" hidden="1" customWidth="1" outlineLevel="1"/>
    <col min="34" max="34" width="6.57421875" style="65" hidden="1" customWidth="1" outlineLevel="1"/>
    <col min="35" max="35" width="8.57421875" style="101" hidden="1" customWidth="1" outlineLevel="1"/>
    <col min="36" max="36" width="12.140625" style="109" customWidth="1" collapsed="1"/>
    <col min="37" max="37" width="0.9921875" style="75" hidden="1" customWidth="1"/>
    <col min="38" max="38" width="11.140625" style="76" bestFit="1" customWidth="1"/>
    <col min="39" max="40" width="11.28125" style="75" customWidth="1"/>
    <col min="41" max="41" width="10.421875" style="77" customWidth="1"/>
    <col min="42" max="43" width="10.421875" style="75" customWidth="1"/>
    <col min="44" max="46" width="9.140625" style="31" bestFit="1" customWidth="1"/>
    <col min="47" max="47" width="9.00390625" style="31" bestFit="1" customWidth="1"/>
    <col min="48" max="49" width="8.140625" style="31" bestFit="1" customWidth="1"/>
    <col min="50" max="52" width="5.7109375" style="31" bestFit="1" customWidth="1"/>
    <col min="53" max="56" width="5.7109375" style="31" customWidth="1"/>
    <col min="57" max="57" width="3.8515625" style="78" bestFit="1" customWidth="1"/>
    <col min="58" max="58" width="4.00390625" style="78" bestFit="1" customWidth="1"/>
    <col min="59" max="66" width="5.7109375" style="31" bestFit="1" customWidth="1"/>
    <col min="67" max="69" width="5.7109375" style="31" customWidth="1"/>
    <col min="70" max="71" width="3.8515625" style="78" bestFit="1" customWidth="1"/>
    <col min="72" max="75" width="5.7109375" style="31" bestFit="1" customWidth="1"/>
    <col min="76" max="77" width="8.140625" style="60" bestFit="1" customWidth="1"/>
    <col min="78" max="78" width="5.7109375" style="31" bestFit="1" customWidth="1"/>
    <col min="79" max="80" width="8.140625" style="31" bestFit="1" customWidth="1"/>
    <col min="81" max="81" width="5.7109375" style="31" bestFit="1" customWidth="1"/>
    <col min="82" max="83" width="5.7109375" style="60" bestFit="1" customWidth="1"/>
    <col min="84" max="84" width="5.7109375" style="31" bestFit="1" customWidth="1"/>
    <col min="85" max="86" width="3.8515625" style="78" bestFit="1" customWidth="1"/>
    <col min="87" max="16384" width="9.140625" style="31" customWidth="1"/>
  </cols>
  <sheetData>
    <row r="1" spans="1:108" s="14" customFormat="1" ht="16.5" thickBot="1">
      <c r="A1" s="79"/>
      <c r="B1" s="3" t="s">
        <v>0</v>
      </c>
      <c r="C1" s="3" t="s">
        <v>1</v>
      </c>
      <c r="D1" s="3" t="s">
        <v>2</v>
      </c>
      <c r="E1" s="3" t="s">
        <v>3</v>
      </c>
      <c r="F1" s="4" t="s">
        <v>2</v>
      </c>
      <c r="G1" s="5" t="s">
        <v>4</v>
      </c>
      <c r="H1" s="6" t="s">
        <v>5</v>
      </c>
      <c r="I1" s="7"/>
      <c r="J1" s="8"/>
      <c r="K1" s="8"/>
      <c r="L1" s="110" t="s">
        <v>6</v>
      </c>
      <c r="M1" s="111"/>
      <c r="N1" s="111"/>
      <c r="O1" s="111"/>
      <c r="P1" s="111"/>
      <c r="Q1" s="112"/>
      <c r="R1" s="110" t="s">
        <v>7</v>
      </c>
      <c r="S1" s="111"/>
      <c r="T1" s="111"/>
      <c r="U1" s="111"/>
      <c r="V1" s="111"/>
      <c r="W1" s="112"/>
      <c r="X1" s="110" t="s">
        <v>8</v>
      </c>
      <c r="Y1" s="111"/>
      <c r="Z1" s="111"/>
      <c r="AA1" s="111"/>
      <c r="AB1" s="111"/>
      <c r="AC1" s="112"/>
      <c r="AD1" s="110" t="s">
        <v>9</v>
      </c>
      <c r="AE1" s="111"/>
      <c r="AF1" s="111"/>
      <c r="AG1" s="111"/>
      <c r="AH1" s="111"/>
      <c r="AI1" s="112"/>
      <c r="AJ1" s="103" t="s">
        <v>10</v>
      </c>
      <c r="AK1" s="9"/>
      <c r="AL1" s="10"/>
      <c r="AM1" s="11"/>
      <c r="AN1" s="11"/>
      <c r="AO1" s="12"/>
      <c r="AP1" s="11"/>
      <c r="AQ1" s="11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</row>
    <row r="2" spans="1:108" ht="83.25" outlineLevel="1" thickBot="1">
      <c r="A2" s="81"/>
      <c r="B2" s="15"/>
      <c r="C2" s="15"/>
      <c r="D2" s="15"/>
      <c r="E2" s="15"/>
      <c r="F2" s="16"/>
      <c r="G2" s="17"/>
      <c r="H2" s="18"/>
      <c r="I2" s="19" t="s">
        <v>11</v>
      </c>
      <c r="J2" s="20" t="s">
        <v>12</v>
      </c>
      <c r="K2" s="20" t="s">
        <v>13</v>
      </c>
      <c r="L2" s="21" t="s">
        <v>14</v>
      </c>
      <c r="M2" s="22" t="s">
        <v>15</v>
      </c>
      <c r="N2" s="22" t="s">
        <v>16</v>
      </c>
      <c r="O2" s="23" t="s">
        <v>17</v>
      </c>
      <c r="P2" s="22" t="s">
        <v>18</v>
      </c>
      <c r="Q2" s="83" t="s">
        <v>19</v>
      </c>
      <c r="R2" s="21" t="s">
        <v>14</v>
      </c>
      <c r="S2" s="22" t="s">
        <v>15</v>
      </c>
      <c r="T2" s="22" t="s">
        <v>16</v>
      </c>
      <c r="U2" s="23" t="s">
        <v>17</v>
      </c>
      <c r="V2" s="22" t="s">
        <v>18</v>
      </c>
      <c r="W2" s="83" t="s">
        <v>19</v>
      </c>
      <c r="X2" s="21" t="s">
        <v>14</v>
      </c>
      <c r="Y2" s="22" t="s">
        <v>15</v>
      </c>
      <c r="Z2" s="22" t="s">
        <v>16</v>
      </c>
      <c r="AA2" s="23" t="s">
        <v>17</v>
      </c>
      <c r="AB2" s="23" t="s">
        <v>18</v>
      </c>
      <c r="AC2" s="83" t="s">
        <v>19</v>
      </c>
      <c r="AD2" s="21" t="s">
        <v>14</v>
      </c>
      <c r="AE2" s="22" t="s">
        <v>15</v>
      </c>
      <c r="AF2" s="22" t="s">
        <v>16</v>
      </c>
      <c r="AG2" s="23" t="s">
        <v>20</v>
      </c>
      <c r="AH2" s="23" t="s">
        <v>18</v>
      </c>
      <c r="AI2" s="83" t="s">
        <v>19</v>
      </c>
      <c r="AJ2" s="104"/>
      <c r="AK2" s="24"/>
      <c r="AL2" s="25"/>
      <c r="AM2" s="26"/>
      <c r="AN2" s="26"/>
      <c r="AO2" s="27"/>
      <c r="AP2" s="26"/>
      <c r="AQ2" s="26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9"/>
      <c r="BH2" s="29"/>
      <c r="BI2" s="29"/>
      <c r="BJ2" s="29"/>
      <c r="BK2" s="29"/>
      <c r="BL2" s="29"/>
      <c r="BM2" s="29"/>
      <c r="BN2" s="28"/>
      <c r="BO2" s="29"/>
      <c r="BP2" s="29"/>
      <c r="BQ2" s="29"/>
      <c r="BR2" s="28"/>
      <c r="BS2" s="28"/>
      <c r="BT2" s="28"/>
      <c r="BU2" s="28"/>
      <c r="BV2" s="28"/>
      <c r="BW2" s="28"/>
      <c r="BX2" s="29"/>
      <c r="BY2" s="29"/>
      <c r="BZ2" s="29"/>
      <c r="CA2" s="29"/>
      <c r="CB2" s="29"/>
      <c r="CC2" s="29"/>
      <c r="CD2" s="29"/>
      <c r="CE2" s="29"/>
      <c r="CF2" s="29"/>
      <c r="CG2" s="28"/>
      <c r="CH2" s="28"/>
      <c r="CI2" s="28"/>
      <c r="CJ2" s="28"/>
      <c r="CK2" s="28"/>
      <c r="CL2" s="28"/>
      <c r="CM2" s="28"/>
      <c r="CN2" s="30"/>
      <c r="CO2" s="30"/>
      <c r="CP2" s="30"/>
      <c r="CQ2" s="30"/>
      <c r="CR2" s="29"/>
      <c r="CS2" s="29"/>
      <c r="CT2" s="30"/>
      <c r="CU2" s="30"/>
      <c r="CV2" s="30"/>
      <c r="CW2" s="30"/>
      <c r="CX2" s="30"/>
      <c r="CY2" s="30"/>
      <c r="CZ2" s="30"/>
      <c r="DA2" s="28"/>
      <c r="DB2" s="28"/>
      <c r="DC2" s="28"/>
      <c r="DD2" s="28"/>
    </row>
    <row r="3" spans="1:40" ht="12.75">
      <c r="A3" s="85"/>
      <c r="B3" s="86"/>
      <c r="C3" s="86"/>
      <c r="D3" s="86"/>
      <c r="E3" s="86"/>
      <c r="F3" s="87"/>
      <c r="G3" s="88"/>
      <c r="H3" s="88"/>
      <c r="I3" s="89"/>
      <c r="J3" s="88"/>
      <c r="K3" s="88"/>
      <c r="L3" s="90"/>
      <c r="M3" s="91"/>
      <c r="N3" s="91"/>
      <c r="O3" s="91"/>
      <c r="P3" s="91"/>
      <c r="Q3" s="93"/>
      <c r="R3" s="90"/>
      <c r="S3" s="91"/>
      <c r="T3" s="91"/>
      <c r="U3" s="91"/>
      <c r="V3" s="91"/>
      <c r="W3" s="93"/>
      <c r="X3" s="90"/>
      <c r="Y3" s="91"/>
      <c r="Z3" s="91"/>
      <c r="AA3" s="91"/>
      <c r="AB3" s="91"/>
      <c r="AC3" s="93"/>
      <c r="AD3" s="90"/>
      <c r="AE3" s="91"/>
      <c r="AF3" s="91"/>
      <c r="AG3" s="91"/>
      <c r="AH3" s="91"/>
      <c r="AI3" s="93"/>
      <c r="AJ3" s="105"/>
      <c r="AL3" s="47"/>
      <c r="AM3" s="49"/>
      <c r="AN3" s="49"/>
    </row>
    <row r="4" spans="1:108" s="107" customFormat="1" ht="12.75">
      <c r="A4" s="106">
        <v>1</v>
      </c>
      <c r="B4" s="95">
        <v>18</v>
      </c>
      <c r="C4" s="62" t="s">
        <v>271</v>
      </c>
      <c r="D4" s="55" t="s">
        <v>272</v>
      </c>
      <c r="E4" s="62" t="s">
        <v>273</v>
      </c>
      <c r="F4" s="55" t="s">
        <v>274</v>
      </c>
      <c r="G4" s="56" t="s">
        <v>55</v>
      </c>
      <c r="H4" s="57" t="s">
        <v>275</v>
      </c>
      <c r="I4" s="58">
        <v>2009</v>
      </c>
      <c r="J4" s="1" t="s">
        <v>276</v>
      </c>
      <c r="K4" s="39"/>
      <c r="L4" s="40">
        <v>0</v>
      </c>
      <c r="M4" s="41">
        <v>0</v>
      </c>
      <c r="N4" s="41">
        <v>2</v>
      </c>
      <c r="O4" s="41">
        <v>0</v>
      </c>
      <c r="P4" s="59">
        <v>0.456</v>
      </c>
      <c r="Q4" s="43">
        <f aca="true" t="shared" si="0" ref="Q4:Q10">L4+M4+N4+O4+IF(P4&lt;0,-P4,P4)</f>
        <v>2.456</v>
      </c>
      <c r="R4" s="40">
        <v>30</v>
      </c>
      <c r="S4" s="41">
        <v>0</v>
      </c>
      <c r="T4" s="41">
        <v>9</v>
      </c>
      <c r="U4" s="41">
        <v>0</v>
      </c>
      <c r="V4" s="59">
        <v>4.308</v>
      </c>
      <c r="W4" s="43">
        <f aca="true" t="shared" si="1" ref="W4:W10">R4+S4+T4+U4+IF(V4&lt;0,-V4,V4)</f>
        <v>43.308</v>
      </c>
      <c r="X4" s="40">
        <v>30</v>
      </c>
      <c r="Y4" s="41">
        <v>0</v>
      </c>
      <c r="Z4" s="41">
        <v>19</v>
      </c>
      <c r="AA4" s="41">
        <v>0</v>
      </c>
      <c r="AB4" s="59">
        <v>0.024</v>
      </c>
      <c r="AC4" s="43">
        <f aca="true" t="shared" si="2" ref="AC4:AC10">X4+Y4+Z4+AA4+IF(AB4&lt;0,-AB4,AB4)</f>
        <v>49.024</v>
      </c>
      <c r="AD4" s="44"/>
      <c r="AE4" s="42"/>
      <c r="AF4" s="42"/>
      <c r="AG4" s="42"/>
      <c r="AH4" s="42"/>
      <c r="AI4" s="43">
        <f aca="true" t="shared" si="3" ref="AI4:AI10">AD4+AE4+AF4+AG4+IF(AH4&lt;0,-AH4,AH4)</f>
        <v>0</v>
      </c>
      <c r="AJ4" s="45">
        <f aca="true" t="shared" si="4" ref="AJ4:AJ10">Q4+W4+AC4+AI4</f>
        <v>94.78800000000001</v>
      </c>
      <c r="AK4" s="46"/>
      <c r="AL4" s="47">
        <f aca="true" t="shared" si="5" ref="AL4:AL10">IF(AJ4&gt;3000,"buiten koers","")</f>
      </c>
      <c r="AM4" s="48"/>
      <c r="AN4" s="49"/>
      <c r="AO4" s="49"/>
      <c r="AP4" s="49"/>
      <c r="AQ4" s="49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1"/>
      <c r="BF4" s="51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1"/>
      <c r="BW4" s="51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1"/>
      <c r="CM4" s="51"/>
      <c r="CN4" s="60"/>
      <c r="CO4" s="60"/>
      <c r="CP4" s="60"/>
      <c r="CQ4" s="60"/>
      <c r="CR4" s="50"/>
      <c r="CS4" s="50"/>
      <c r="CT4" s="60"/>
      <c r="CU4" s="60"/>
      <c r="CV4" s="60"/>
      <c r="CW4" s="60"/>
      <c r="CX4" s="60"/>
      <c r="CY4" s="60"/>
      <c r="CZ4" s="60"/>
      <c r="DA4" s="60"/>
      <c r="DB4" s="60"/>
      <c r="DC4" s="31"/>
      <c r="DD4" s="31"/>
    </row>
    <row r="5" spans="1:108" s="107" customFormat="1" ht="12.75">
      <c r="A5" s="106">
        <v>2</v>
      </c>
      <c r="B5" s="95">
        <v>21</v>
      </c>
      <c r="C5" s="54" t="s">
        <v>282</v>
      </c>
      <c r="D5" s="55" t="s">
        <v>283</v>
      </c>
      <c r="E5" s="54" t="s">
        <v>284</v>
      </c>
      <c r="F5" s="55" t="s">
        <v>285</v>
      </c>
      <c r="G5" s="56" t="s">
        <v>87</v>
      </c>
      <c r="H5" s="57" t="s">
        <v>286</v>
      </c>
      <c r="I5" s="58">
        <v>2000</v>
      </c>
      <c r="J5" s="1" t="s">
        <v>276</v>
      </c>
      <c r="K5" s="39"/>
      <c r="L5" s="40">
        <v>0</v>
      </c>
      <c r="M5" s="41">
        <v>0</v>
      </c>
      <c r="N5" s="41">
        <v>2</v>
      </c>
      <c r="O5" s="41">
        <v>0</v>
      </c>
      <c r="P5" s="59">
        <v>0.06</v>
      </c>
      <c r="Q5" s="43">
        <f t="shared" si="0"/>
        <v>2.06</v>
      </c>
      <c r="R5" s="40">
        <v>30</v>
      </c>
      <c r="S5" s="41">
        <v>0</v>
      </c>
      <c r="T5" s="41">
        <v>6</v>
      </c>
      <c r="U5" s="41">
        <v>0</v>
      </c>
      <c r="V5" s="59">
        <v>3.78</v>
      </c>
      <c r="W5" s="43">
        <f t="shared" si="1"/>
        <v>39.78</v>
      </c>
      <c r="X5" s="40">
        <v>30</v>
      </c>
      <c r="Y5" s="41">
        <v>0</v>
      </c>
      <c r="Z5" s="41">
        <v>25</v>
      </c>
      <c r="AA5" s="41">
        <v>0</v>
      </c>
      <c r="AB5" s="59">
        <v>0.096</v>
      </c>
      <c r="AC5" s="43">
        <f t="shared" si="2"/>
        <v>55.096</v>
      </c>
      <c r="AD5" s="44"/>
      <c r="AE5" s="42"/>
      <c r="AF5" s="42"/>
      <c r="AG5" s="42"/>
      <c r="AH5" s="42"/>
      <c r="AI5" s="43">
        <f t="shared" si="3"/>
        <v>0</v>
      </c>
      <c r="AJ5" s="45">
        <f t="shared" si="4"/>
        <v>96.936</v>
      </c>
      <c r="AK5" s="46"/>
      <c r="AL5" s="47">
        <f t="shared" si="5"/>
      </c>
      <c r="AM5" s="48"/>
      <c r="AN5" s="49"/>
      <c r="AO5" s="49"/>
      <c r="AP5" s="49"/>
      <c r="AQ5" s="49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1"/>
      <c r="BF5" s="51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1"/>
      <c r="BW5" s="51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1"/>
      <c r="CM5" s="51"/>
      <c r="CN5" s="60"/>
      <c r="CO5" s="60"/>
      <c r="CP5" s="60"/>
      <c r="CQ5" s="60"/>
      <c r="CR5" s="50"/>
      <c r="CS5" s="50"/>
      <c r="CT5" s="60"/>
      <c r="CU5" s="60"/>
      <c r="CV5" s="60"/>
      <c r="CW5" s="60"/>
      <c r="CX5" s="60"/>
      <c r="CY5" s="60"/>
      <c r="CZ5" s="60"/>
      <c r="DA5" s="60"/>
      <c r="DB5" s="60"/>
      <c r="DC5" s="31"/>
      <c r="DD5" s="31"/>
    </row>
    <row r="6" spans="1:108" s="107" customFormat="1" ht="12.75">
      <c r="A6" s="106">
        <v>3</v>
      </c>
      <c r="B6" s="95">
        <v>61</v>
      </c>
      <c r="C6" s="62" t="s">
        <v>334</v>
      </c>
      <c r="D6" s="55" t="s">
        <v>335</v>
      </c>
      <c r="E6" s="54" t="s">
        <v>336</v>
      </c>
      <c r="F6" s="61" t="s">
        <v>337</v>
      </c>
      <c r="G6" s="56" t="s">
        <v>55</v>
      </c>
      <c r="H6" s="57" t="s">
        <v>338</v>
      </c>
      <c r="I6" s="58">
        <v>2002</v>
      </c>
      <c r="J6" s="1" t="s">
        <v>276</v>
      </c>
      <c r="K6" s="96"/>
      <c r="L6" s="40">
        <v>60</v>
      </c>
      <c r="M6" s="41">
        <v>0</v>
      </c>
      <c r="N6" s="41">
        <v>12</v>
      </c>
      <c r="O6" s="41">
        <v>0</v>
      </c>
      <c r="P6" s="59">
        <v>0.14400000000000002</v>
      </c>
      <c r="Q6" s="43">
        <f t="shared" si="0"/>
        <v>72.144</v>
      </c>
      <c r="R6" s="40">
        <v>60</v>
      </c>
      <c r="S6" s="41">
        <v>0</v>
      </c>
      <c r="T6" s="41">
        <v>10</v>
      </c>
      <c r="U6" s="41">
        <v>0</v>
      </c>
      <c r="V6" s="59">
        <v>7.5</v>
      </c>
      <c r="W6" s="43">
        <f t="shared" si="1"/>
        <v>77.5</v>
      </c>
      <c r="X6" s="40">
        <v>0</v>
      </c>
      <c r="Y6" s="41">
        <v>0</v>
      </c>
      <c r="Z6" s="41">
        <v>29</v>
      </c>
      <c r="AA6" s="41">
        <v>0</v>
      </c>
      <c r="AB6" s="59">
        <v>0.072</v>
      </c>
      <c r="AC6" s="43">
        <f t="shared" si="2"/>
        <v>29.072</v>
      </c>
      <c r="AD6" s="44"/>
      <c r="AE6" s="42"/>
      <c r="AF6" s="42"/>
      <c r="AG6" s="42"/>
      <c r="AH6" s="42"/>
      <c r="AI6" s="43">
        <f t="shared" si="3"/>
        <v>0</v>
      </c>
      <c r="AJ6" s="45">
        <f t="shared" si="4"/>
        <v>178.716</v>
      </c>
      <c r="AK6" s="46"/>
      <c r="AL6" s="47">
        <f t="shared" si="5"/>
      </c>
      <c r="AM6" s="48"/>
      <c r="AN6" s="49"/>
      <c r="AO6" s="49"/>
      <c r="AP6" s="49"/>
      <c r="AQ6" s="49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1"/>
      <c r="BF6" s="51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1"/>
      <c r="BW6" s="51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1"/>
      <c r="CM6" s="51"/>
      <c r="CN6" s="60"/>
      <c r="CO6" s="60"/>
      <c r="CP6" s="60"/>
      <c r="CQ6" s="60"/>
      <c r="CR6" s="50"/>
      <c r="CS6" s="50"/>
      <c r="CT6" s="60"/>
      <c r="CU6" s="60"/>
      <c r="CV6" s="60"/>
      <c r="CW6" s="60"/>
      <c r="CX6" s="60"/>
      <c r="CY6" s="60"/>
      <c r="CZ6" s="60"/>
      <c r="DA6" s="60"/>
      <c r="DB6" s="60"/>
      <c r="DC6" s="31"/>
      <c r="DD6" s="31"/>
    </row>
    <row r="7" spans="1:108" s="107" customFormat="1" ht="12.75">
      <c r="A7" s="106">
        <v>4</v>
      </c>
      <c r="B7" s="95">
        <v>58</v>
      </c>
      <c r="C7" s="54" t="s">
        <v>324</v>
      </c>
      <c r="D7" s="61" t="s">
        <v>325</v>
      </c>
      <c r="E7" s="54" t="s">
        <v>326</v>
      </c>
      <c r="F7" s="61" t="s">
        <v>327</v>
      </c>
      <c r="G7" s="56" t="s">
        <v>87</v>
      </c>
      <c r="H7" s="57" t="s">
        <v>328</v>
      </c>
      <c r="I7" s="58">
        <v>2000</v>
      </c>
      <c r="J7" s="1" t="s">
        <v>276</v>
      </c>
      <c r="K7" s="96"/>
      <c r="L7" s="40">
        <v>30</v>
      </c>
      <c r="M7" s="41">
        <v>0</v>
      </c>
      <c r="N7" s="41">
        <v>23</v>
      </c>
      <c r="O7" s="41">
        <v>0</v>
      </c>
      <c r="P7" s="59">
        <v>1.104</v>
      </c>
      <c r="Q7" s="43">
        <f t="shared" si="0"/>
        <v>54.104</v>
      </c>
      <c r="R7" s="40">
        <v>0</v>
      </c>
      <c r="S7" s="41">
        <v>0</v>
      </c>
      <c r="T7" s="41">
        <v>3</v>
      </c>
      <c r="U7" s="41">
        <v>0</v>
      </c>
      <c r="V7" s="59">
        <v>2.448</v>
      </c>
      <c r="W7" s="43">
        <f t="shared" si="1"/>
        <v>5.448</v>
      </c>
      <c r="X7" s="40">
        <v>30</v>
      </c>
      <c r="Y7" s="41">
        <v>0</v>
      </c>
      <c r="Z7" s="41">
        <v>54</v>
      </c>
      <c r="AA7" s="41">
        <v>84</v>
      </c>
      <c r="AB7" s="59">
        <v>0.336</v>
      </c>
      <c r="AC7" s="43">
        <f t="shared" si="2"/>
        <v>168.336</v>
      </c>
      <c r="AD7" s="44"/>
      <c r="AE7" s="42"/>
      <c r="AF7" s="42"/>
      <c r="AG7" s="42"/>
      <c r="AH7" s="42"/>
      <c r="AI7" s="43">
        <f t="shared" si="3"/>
        <v>0</v>
      </c>
      <c r="AJ7" s="45">
        <f t="shared" si="4"/>
        <v>227.888</v>
      </c>
      <c r="AK7" s="46"/>
      <c r="AL7" s="47">
        <f t="shared" si="5"/>
      </c>
      <c r="AM7" s="48"/>
      <c r="AN7" s="49"/>
      <c r="AO7" s="49"/>
      <c r="AP7" s="49"/>
      <c r="AQ7" s="49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1"/>
      <c r="BF7" s="51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1"/>
      <c r="BW7" s="51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1"/>
      <c r="CM7" s="51"/>
      <c r="CN7" s="60"/>
      <c r="CO7" s="60"/>
      <c r="CP7" s="60"/>
      <c r="CQ7" s="60"/>
      <c r="CR7" s="50"/>
      <c r="CS7" s="50"/>
      <c r="CT7" s="60"/>
      <c r="CU7" s="60"/>
      <c r="CV7" s="60"/>
      <c r="CW7" s="60"/>
      <c r="CX7" s="60"/>
      <c r="CY7" s="60"/>
      <c r="CZ7" s="60"/>
      <c r="DA7" s="60"/>
      <c r="DB7" s="60"/>
      <c r="DC7" s="31"/>
      <c r="DD7" s="31"/>
    </row>
    <row r="8" spans="1:108" s="107" customFormat="1" ht="12.75">
      <c r="A8" s="106">
        <v>5</v>
      </c>
      <c r="B8" s="95">
        <v>60</v>
      </c>
      <c r="C8" s="54" t="s">
        <v>329</v>
      </c>
      <c r="D8" s="61" t="s">
        <v>330</v>
      </c>
      <c r="E8" s="54" t="s">
        <v>331</v>
      </c>
      <c r="F8" s="61" t="s">
        <v>332</v>
      </c>
      <c r="G8" s="56" t="s">
        <v>55</v>
      </c>
      <c r="H8" s="57" t="s">
        <v>333</v>
      </c>
      <c r="I8" s="58">
        <v>1997</v>
      </c>
      <c r="J8" s="1" t="s">
        <v>276</v>
      </c>
      <c r="K8" s="31"/>
      <c r="L8" s="40">
        <v>30</v>
      </c>
      <c r="M8" s="41">
        <v>8</v>
      </c>
      <c r="N8" s="41">
        <v>28</v>
      </c>
      <c r="O8" s="41">
        <v>0</v>
      </c>
      <c r="P8" s="59">
        <v>1.008</v>
      </c>
      <c r="Q8" s="43">
        <f t="shared" si="0"/>
        <v>67.008</v>
      </c>
      <c r="R8" s="40">
        <v>90</v>
      </c>
      <c r="S8" s="41">
        <v>0</v>
      </c>
      <c r="T8" s="41">
        <v>37</v>
      </c>
      <c r="U8" s="41">
        <v>67</v>
      </c>
      <c r="V8" s="59">
        <v>20.88</v>
      </c>
      <c r="W8" s="43">
        <f t="shared" si="1"/>
        <v>214.88</v>
      </c>
      <c r="X8" s="40">
        <v>30</v>
      </c>
      <c r="Y8" s="41">
        <v>0</v>
      </c>
      <c r="Z8" s="41">
        <v>17</v>
      </c>
      <c r="AA8" s="41">
        <v>0</v>
      </c>
      <c r="AB8" s="59">
        <v>0.024</v>
      </c>
      <c r="AC8" s="43">
        <f t="shared" si="2"/>
        <v>47.024</v>
      </c>
      <c r="AD8" s="44"/>
      <c r="AE8" s="42"/>
      <c r="AF8" s="42"/>
      <c r="AG8" s="42"/>
      <c r="AH8" s="42"/>
      <c r="AI8" s="43">
        <f t="shared" si="3"/>
        <v>0</v>
      </c>
      <c r="AJ8" s="45">
        <f t="shared" si="4"/>
        <v>328.912</v>
      </c>
      <c r="AK8" s="46"/>
      <c r="AL8" s="47">
        <f t="shared" si="5"/>
      </c>
      <c r="AM8" s="48"/>
      <c r="AN8" s="49"/>
      <c r="AO8" s="49"/>
      <c r="AP8" s="49"/>
      <c r="AQ8" s="49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1"/>
      <c r="BF8" s="51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1"/>
      <c r="BW8" s="51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1"/>
      <c r="CM8" s="51"/>
      <c r="CN8" s="60"/>
      <c r="CO8" s="60"/>
      <c r="CP8" s="60"/>
      <c r="CQ8" s="60"/>
      <c r="CR8" s="50"/>
      <c r="CS8" s="50"/>
      <c r="CT8" s="60"/>
      <c r="CU8" s="60"/>
      <c r="CV8" s="60"/>
      <c r="CW8" s="60"/>
      <c r="CX8" s="60"/>
      <c r="CY8" s="60"/>
      <c r="CZ8" s="60"/>
      <c r="DA8" s="60"/>
      <c r="DB8" s="60"/>
      <c r="DC8" s="31"/>
      <c r="DD8" s="31"/>
    </row>
    <row r="9" spans="1:108" s="107" customFormat="1" ht="12.75">
      <c r="A9" s="106">
        <v>6</v>
      </c>
      <c r="B9" s="95">
        <v>49</v>
      </c>
      <c r="C9" s="62" t="s">
        <v>304</v>
      </c>
      <c r="D9" s="55" t="s">
        <v>305</v>
      </c>
      <c r="E9" s="62" t="s">
        <v>306</v>
      </c>
      <c r="F9" s="55" t="s">
        <v>307</v>
      </c>
      <c r="G9" s="56" t="s">
        <v>268</v>
      </c>
      <c r="H9" s="57" t="s">
        <v>308</v>
      </c>
      <c r="I9" s="58">
        <v>1996</v>
      </c>
      <c r="J9" s="1" t="s">
        <v>276</v>
      </c>
      <c r="K9" s="97"/>
      <c r="L9" s="40">
        <v>30</v>
      </c>
      <c r="M9" s="41">
        <v>0</v>
      </c>
      <c r="N9" s="41">
        <v>30</v>
      </c>
      <c r="O9" s="41">
        <v>0</v>
      </c>
      <c r="P9" s="59">
        <v>1.848</v>
      </c>
      <c r="Q9" s="43">
        <f t="shared" si="0"/>
        <v>61.848</v>
      </c>
      <c r="R9" s="40">
        <v>30</v>
      </c>
      <c r="S9" s="41">
        <v>0</v>
      </c>
      <c r="T9" s="41">
        <v>33</v>
      </c>
      <c r="U9" s="41">
        <v>63</v>
      </c>
      <c r="V9" s="59">
        <v>13.212</v>
      </c>
      <c r="W9" s="43">
        <f t="shared" si="1"/>
        <v>139.212</v>
      </c>
      <c r="X9" s="40">
        <v>150</v>
      </c>
      <c r="Y9" s="41">
        <v>0</v>
      </c>
      <c r="Z9" s="41">
        <v>50</v>
      </c>
      <c r="AA9" s="41">
        <v>80</v>
      </c>
      <c r="AB9" s="59">
        <v>0.132</v>
      </c>
      <c r="AC9" s="43">
        <f t="shared" si="2"/>
        <v>280.132</v>
      </c>
      <c r="AD9" s="44"/>
      <c r="AE9" s="42"/>
      <c r="AF9" s="42"/>
      <c r="AG9" s="42"/>
      <c r="AH9" s="42"/>
      <c r="AI9" s="43">
        <f t="shared" si="3"/>
        <v>0</v>
      </c>
      <c r="AJ9" s="45">
        <f t="shared" si="4"/>
        <v>481.192</v>
      </c>
      <c r="AK9" s="46"/>
      <c r="AL9" s="47">
        <f t="shared" si="5"/>
      </c>
      <c r="AM9" s="48"/>
      <c r="AN9" s="49"/>
      <c r="AO9" s="49"/>
      <c r="AP9" s="49"/>
      <c r="AQ9" s="49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1"/>
      <c r="BF9" s="51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1"/>
      <c r="BW9" s="51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1"/>
      <c r="CM9" s="51"/>
      <c r="CN9" s="60"/>
      <c r="CO9" s="60"/>
      <c r="CP9" s="60"/>
      <c r="CQ9" s="60"/>
      <c r="CR9" s="50"/>
      <c r="CS9" s="50"/>
      <c r="CT9" s="60"/>
      <c r="CU9" s="60"/>
      <c r="CV9" s="60"/>
      <c r="CW9" s="60"/>
      <c r="CX9" s="60"/>
      <c r="CY9" s="60"/>
      <c r="CZ9" s="60"/>
      <c r="DA9" s="60"/>
      <c r="DB9" s="60"/>
      <c r="DC9" s="31"/>
      <c r="DD9" s="31"/>
    </row>
    <row r="10" spans="1:108" s="107" customFormat="1" ht="12.75">
      <c r="A10" s="106">
        <v>7</v>
      </c>
      <c r="B10" s="95">
        <v>20</v>
      </c>
      <c r="C10" s="54" t="s">
        <v>277</v>
      </c>
      <c r="D10" s="55" t="s">
        <v>278</v>
      </c>
      <c r="E10" s="54" t="s">
        <v>279</v>
      </c>
      <c r="F10" s="55" t="s">
        <v>280</v>
      </c>
      <c r="G10" s="56" t="s">
        <v>61</v>
      </c>
      <c r="H10" s="57" t="s">
        <v>281</v>
      </c>
      <c r="I10" s="58">
        <v>2000</v>
      </c>
      <c r="J10" s="1" t="s">
        <v>276</v>
      </c>
      <c r="K10" s="97"/>
      <c r="L10" s="40">
        <v>0</v>
      </c>
      <c r="M10" s="41">
        <v>0</v>
      </c>
      <c r="N10" s="41">
        <v>6</v>
      </c>
      <c r="O10" s="41">
        <v>0</v>
      </c>
      <c r="P10" s="59">
        <v>1.116</v>
      </c>
      <c r="Q10" s="43">
        <f t="shared" si="0"/>
        <v>7.116</v>
      </c>
      <c r="R10" s="40">
        <v>30</v>
      </c>
      <c r="S10" s="41">
        <v>0</v>
      </c>
      <c r="T10" s="41">
        <v>16</v>
      </c>
      <c r="U10" s="41">
        <v>0</v>
      </c>
      <c r="V10" s="59">
        <v>2.664</v>
      </c>
      <c r="W10" s="43">
        <f t="shared" si="1"/>
        <v>48.664</v>
      </c>
      <c r="X10" s="40">
        <v>30</v>
      </c>
      <c r="Y10" s="41">
        <v>0</v>
      </c>
      <c r="Z10" s="41">
        <v>68</v>
      </c>
      <c r="AA10" s="41">
        <v>3000</v>
      </c>
      <c r="AB10" s="59">
        <v>0.816</v>
      </c>
      <c r="AC10" s="43">
        <f t="shared" si="2"/>
        <v>3098.816</v>
      </c>
      <c r="AD10" s="44"/>
      <c r="AE10" s="42"/>
      <c r="AF10" s="42"/>
      <c r="AG10" s="42"/>
      <c r="AH10" s="42"/>
      <c r="AI10" s="43">
        <f t="shared" si="3"/>
        <v>0</v>
      </c>
      <c r="AJ10" s="45">
        <f t="shared" si="4"/>
        <v>3154.596</v>
      </c>
      <c r="AK10" s="46"/>
      <c r="AL10" s="47" t="str">
        <f t="shared" si="5"/>
        <v>buiten koers</v>
      </c>
      <c r="AM10" s="48"/>
      <c r="AN10" s="49"/>
      <c r="AO10" s="49"/>
      <c r="AP10" s="49"/>
      <c r="AQ10" s="49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1"/>
      <c r="BF10" s="51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1"/>
      <c r="BW10" s="51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1"/>
      <c r="CM10" s="51"/>
      <c r="CN10" s="60"/>
      <c r="CO10" s="60"/>
      <c r="CP10" s="60"/>
      <c r="CQ10" s="60"/>
      <c r="CR10" s="50"/>
      <c r="CS10" s="50"/>
      <c r="CT10" s="60"/>
      <c r="CU10" s="60"/>
      <c r="CV10" s="60"/>
      <c r="CW10" s="60"/>
      <c r="CX10" s="60"/>
      <c r="CY10" s="60"/>
      <c r="CZ10" s="60"/>
      <c r="DA10" s="60"/>
      <c r="DB10" s="60"/>
      <c r="DC10" s="31"/>
      <c r="DD10" s="31"/>
    </row>
    <row r="11" s="107" customFormat="1" ht="12.75">
      <c r="A11" s="108"/>
    </row>
    <row r="12" s="107" customFormat="1" ht="12.75">
      <c r="A12" s="108"/>
    </row>
    <row r="13" s="107" customFormat="1" ht="12.75">
      <c r="A13" s="108"/>
    </row>
    <row r="14" s="107" customFormat="1" ht="12.75">
      <c r="A14" s="108"/>
    </row>
    <row r="15" s="107" customFormat="1" ht="12.75">
      <c r="A15" s="108"/>
    </row>
    <row r="16" s="107" customFormat="1" ht="12.75">
      <c r="A16" s="108"/>
    </row>
    <row r="17" s="107" customFormat="1" ht="12.75">
      <c r="A17" s="108"/>
    </row>
    <row r="18" s="107" customFormat="1" ht="12.75">
      <c r="A18" s="108"/>
    </row>
    <row r="19" s="107" customFormat="1" ht="12.75">
      <c r="A19" s="108"/>
    </row>
    <row r="20" s="107" customFormat="1" ht="12.75">
      <c r="A20" s="108"/>
    </row>
    <row r="21" s="107" customFormat="1" ht="12.75">
      <c r="A21" s="108"/>
    </row>
    <row r="22" s="107" customFormat="1" ht="12.75">
      <c r="A22" s="108"/>
    </row>
    <row r="23" s="107" customFormat="1" ht="12.75">
      <c r="A23" s="108"/>
    </row>
    <row r="24" s="107" customFormat="1" ht="12.75">
      <c r="A24" s="108"/>
    </row>
    <row r="25" s="107" customFormat="1" ht="12.75">
      <c r="A25" s="108"/>
    </row>
    <row r="26" s="107" customFormat="1" ht="12.75">
      <c r="A26" s="108"/>
    </row>
    <row r="27" s="107" customFormat="1" ht="12.75">
      <c r="A27" s="108"/>
    </row>
    <row r="28" s="107" customFormat="1" ht="12.75">
      <c r="A28" s="108"/>
    </row>
    <row r="29" s="107" customFormat="1" ht="12.75">
      <c r="A29" s="108"/>
    </row>
    <row r="30" s="107" customFormat="1" ht="12.75">
      <c r="A30" s="108"/>
    </row>
    <row r="31" s="107" customFormat="1" ht="12.75">
      <c r="A31" s="108"/>
    </row>
    <row r="32" s="107" customFormat="1" ht="12.75">
      <c r="A32" s="108"/>
    </row>
    <row r="33" s="107" customFormat="1" ht="12.75">
      <c r="A33" s="108"/>
    </row>
    <row r="34" s="107" customFormat="1" ht="12.75">
      <c r="A34" s="108"/>
    </row>
    <row r="35" s="107" customFormat="1" ht="12.75">
      <c r="A35" s="108"/>
    </row>
    <row r="36" s="107" customFormat="1" ht="12.75">
      <c r="A36" s="108"/>
    </row>
    <row r="37" s="107" customFormat="1" ht="12.75">
      <c r="A37" s="108"/>
    </row>
    <row r="38" s="107" customFormat="1" ht="12.75">
      <c r="A38" s="108"/>
    </row>
    <row r="39" s="107" customFormat="1" ht="12.75">
      <c r="A39" s="108"/>
    </row>
    <row r="40" s="107" customFormat="1" ht="12.75">
      <c r="A40" s="108"/>
    </row>
    <row r="41" s="107" customFormat="1" ht="12.75">
      <c r="A41" s="108"/>
    </row>
    <row r="42" s="107" customFormat="1" ht="12.75">
      <c r="A42" s="108"/>
    </row>
    <row r="43" s="107" customFormat="1" ht="12.75">
      <c r="A43" s="108"/>
    </row>
    <row r="44" s="107" customFormat="1" ht="12.75">
      <c r="A44" s="108"/>
    </row>
    <row r="45" s="107" customFormat="1" ht="12.75">
      <c r="A45" s="108"/>
    </row>
    <row r="46" s="107" customFormat="1" ht="12.75">
      <c r="A46" s="108"/>
    </row>
    <row r="47" s="107" customFormat="1" ht="12.75">
      <c r="A47" s="108"/>
    </row>
    <row r="48" s="107" customFormat="1" ht="12.75">
      <c r="A48" s="108"/>
    </row>
    <row r="49" s="107" customFormat="1" ht="12.75">
      <c r="A49" s="108"/>
    </row>
    <row r="50" s="107" customFormat="1" ht="12.75">
      <c r="A50" s="108"/>
    </row>
    <row r="51" s="107" customFormat="1" ht="12.75">
      <c r="A51" s="108"/>
    </row>
    <row r="52" s="107" customFormat="1" ht="12.75">
      <c r="A52" s="108"/>
    </row>
    <row r="53" s="107" customFormat="1" ht="12.75">
      <c r="A53" s="108"/>
    </row>
    <row r="54" s="107" customFormat="1" ht="12.75">
      <c r="A54" s="108"/>
    </row>
    <row r="55" s="107" customFormat="1" ht="12.75">
      <c r="A55" s="108"/>
    </row>
    <row r="56" s="107" customFormat="1" ht="12.75">
      <c r="A56" s="108"/>
    </row>
    <row r="57" s="107" customFormat="1" ht="12.75">
      <c r="A57" s="108"/>
    </row>
    <row r="58" s="107" customFormat="1" ht="12.75">
      <c r="A58" s="108"/>
    </row>
    <row r="59" s="107" customFormat="1" ht="12.75">
      <c r="A59" s="108"/>
    </row>
    <row r="60" s="107" customFormat="1" ht="12.75">
      <c r="A60" s="108"/>
    </row>
    <row r="61" s="107" customFormat="1" ht="12.75">
      <c r="A61" s="108"/>
    </row>
    <row r="62" s="107" customFormat="1" ht="12.75">
      <c r="A62" s="108"/>
    </row>
    <row r="63" s="107" customFormat="1" ht="12.75">
      <c r="A63" s="108"/>
    </row>
    <row r="64" s="107" customFormat="1" ht="12.75">
      <c r="A64" s="108"/>
    </row>
    <row r="65" s="107" customFormat="1" ht="12.75">
      <c r="A65" s="108"/>
    </row>
    <row r="66" s="107" customFormat="1" ht="12.75">
      <c r="A66" s="108"/>
    </row>
    <row r="67" s="107" customFormat="1" ht="12.75">
      <c r="A67" s="108"/>
    </row>
    <row r="68" s="107" customFormat="1" ht="12.75">
      <c r="A68" s="108"/>
    </row>
    <row r="69" s="107" customFormat="1" ht="12.75">
      <c r="A69" s="108"/>
    </row>
    <row r="70" s="107" customFormat="1" ht="12.75">
      <c r="A70" s="108"/>
    </row>
    <row r="71" s="107" customFormat="1" ht="12.75">
      <c r="A71" s="108"/>
    </row>
    <row r="72" s="107" customFormat="1" ht="12.75">
      <c r="A72" s="108"/>
    </row>
    <row r="73" s="107" customFormat="1" ht="12.75">
      <c r="A73" s="108"/>
    </row>
    <row r="74" s="107" customFormat="1" ht="12.75">
      <c r="A74" s="108"/>
    </row>
    <row r="75" s="107" customFormat="1" ht="12.75">
      <c r="A75" s="108"/>
    </row>
    <row r="76" s="107" customFormat="1" ht="12.75">
      <c r="A76" s="108"/>
    </row>
    <row r="77" s="107" customFormat="1" ht="12.75">
      <c r="A77" s="108"/>
    </row>
    <row r="78" s="107" customFormat="1" ht="12.75">
      <c r="A78" s="108"/>
    </row>
    <row r="79" s="107" customFormat="1" ht="12.75">
      <c r="A79" s="108"/>
    </row>
    <row r="80" s="107" customFormat="1" ht="12.75">
      <c r="A80" s="108"/>
    </row>
    <row r="81" s="107" customFormat="1" ht="12.75">
      <c r="A81" s="108"/>
    </row>
    <row r="82" s="107" customFormat="1" ht="12.75">
      <c r="A82" s="108"/>
    </row>
    <row r="83" s="107" customFormat="1" ht="12.75">
      <c r="A83" s="108"/>
    </row>
    <row r="84" s="107" customFormat="1" ht="12.75">
      <c r="A84" s="108"/>
    </row>
    <row r="85" s="107" customFormat="1" ht="12.75">
      <c r="A85" s="108"/>
    </row>
    <row r="86" s="107" customFormat="1" ht="12.75">
      <c r="A86" s="108"/>
    </row>
    <row r="87" s="107" customFormat="1" ht="12.75">
      <c r="A87" s="108"/>
    </row>
    <row r="88" s="107" customFormat="1" ht="12.75">
      <c r="A88" s="108"/>
    </row>
    <row r="89" s="107" customFormat="1" ht="12.75">
      <c r="A89" s="108"/>
    </row>
    <row r="90" s="107" customFormat="1" ht="12.75">
      <c r="A90" s="108"/>
    </row>
    <row r="91" s="107" customFormat="1" ht="12.75">
      <c r="A91" s="108"/>
    </row>
    <row r="92" s="107" customFormat="1" ht="12.75">
      <c r="A92" s="108"/>
    </row>
    <row r="93" s="107" customFormat="1" ht="12.75">
      <c r="A93" s="108"/>
    </row>
    <row r="94" s="107" customFormat="1" ht="12.75">
      <c r="A94" s="108"/>
    </row>
    <row r="95" s="107" customFormat="1" ht="12.75">
      <c r="A95" s="108"/>
    </row>
    <row r="96" s="107" customFormat="1" ht="12.75">
      <c r="A96" s="108"/>
    </row>
    <row r="97" s="107" customFormat="1" ht="12.75">
      <c r="A97" s="108"/>
    </row>
    <row r="98" s="107" customFormat="1" ht="12.75">
      <c r="A98" s="108"/>
    </row>
    <row r="99" s="107" customFormat="1" ht="12.75">
      <c r="A99" s="108"/>
    </row>
    <row r="100" s="107" customFormat="1" ht="12.75">
      <c r="A100" s="108"/>
    </row>
  </sheetData>
  <sheetProtection/>
  <mergeCells count="4">
    <mergeCell ref="L1:Q1"/>
    <mergeCell ref="R1:W1"/>
    <mergeCell ref="X1:AC1"/>
    <mergeCell ref="AD1:AI1"/>
  </mergeCells>
  <conditionalFormatting sqref="BO1:BQ2 BI1:BK2 BY1:BZ2 CF1:CF2 CR1:CS2">
    <cfRule type="cellIs" priority="8" dxfId="0" operator="equal">
      <formula>0</formula>
    </cfRule>
  </conditionalFormatting>
  <conditionalFormatting sqref="BO4:BQ4 BI4:BK4 BY4:BZ4 CF4 CR4:CS4">
    <cfRule type="cellIs" priority="7" dxfId="0" operator="equal">
      <formula>0</formula>
    </cfRule>
  </conditionalFormatting>
  <conditionalFormatting sqref="BO5:BQ5 BI5:BK5 BY5:BZ5 CF5 CR5:CS5">
    <cfRule type="cellIs" priority="6" dxfId="0" operator="equal">
      <formula>0</formula>
    </cfRule>
  </conditionalFormatting>
  <conditionalFormatting sqref="BO6:BQ6 BI6:BK6 BY6:BZ6 CF6 CR6:CS6">
    <cfRule type="cellIs" priority="5" dxfId="0" operator="equal">
      <formula>0</formula>
    </cfRule>
  </conditionalFormatting>
  <conditionalFormatting sqref="BO7:BQ7 BI7:BK7 BY7:BZ7 CF7 CR7:CS7">
    <cfRule type="cellIs" priority="4" dxfId="0" operator="equal">
      <formula>0</formula>
    </cfRule>
  </conditionalFormatting>
  <conditionalFormatting sqref="BO8:BQ8 BI8:BK8 BY8:BZ8 CF8 CR8:CS8">
    <cfRule type="cellIs" priority="3" dxfId="0" operator="equal">
      <formula>0</formula>
    </cfRule>
  </conditionalFormatting>
  <conditionalFormatting sqref="BO9:BQ9 BI9:BK9 BY9:BZ9 CF9 CR9:CS9">
    <cfRule type="cellIs" priority="2" dxfId="0" operator="equal">
      <formula>0</formula>
    </cfRule>
  </conditionalFormatting>
  <conditionalFormatting sqref="BO10:BQ10 BI10:BK10 BY10:BZ10 CF10 CR10:CS10">
    <cfRule type="cellIs" priority="1" dxfId="0" operator="equal">
      <formula>0</formula>
    </cfRule>
  </conditionalFormatting>
  <printOptions gridLines="1" horizontalCentered="1"/>
  <pageMargins left="0.35433070866141736" right="0.2362204724409449" top="1.4960629921259843" bottom="0.4724409448818898" header="0.2362204724409449" footer="0.2362204724409449"/>
  <pageSetup fitToHeight="1" fitToWidth="1" horizontalDpi="300" verticalDpi="300" orientation="landscape" paperSize="9" scale="60" r:id="rId2"/>
  <headerFooter alignWithMargins="0">
    <oddHeader xml:space="preserve">&amp;L&amp;T
&amp;C&amp;"Aharoni,Standaard"&amp;20&amp;G&amp;"Arial,Standaard"&amp;10
&amp;14&amp;UToer-timer&amp;R&amp;D
wedstrijdleider: Opdenakker Rudiger 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6">
    <pageSetUpPr fitToPage="1"/>
  </sheetPr>
  <dimension ref="A1:DD100"/>
  <sheetViews>
    <sheetView view="pageBreakPreview" zoomScale="60" zoomScalePageLayoutView="0" workbookViewId="0" topLeftCell="A1">
      <selection activeCell="A11" sqref="A11"/>
    </sheetView>
  </sheetViews>
  <sheetFormatPr defaultColWidth="11.421875" defaultRowHeight="15" outlineLevelRow="1" outlineLevelCol="1"/>
  <cols>
    <col min="1" max="1" width="5.00390625" style="32" bestFit="1" customWidth="1"/>
    <col min="2" max="2" width="4.7109375" style="65" bestFit="1" customWidth="1"/>
    <col min="3" max="3" width="19.28125" style="65" bestFit="1" customWidth="1"/>
    <col min="4" max="4" width="8.421875" style="65" bestFit="1" customWidth="1"/>
    <col min="5" max="5" width="21.421875" style="65" bestFit="1" customWidth="1"/>
    <col min="6" max="6" width="7.8515625" style="66" bestFit="1" customWidth="1"/>
    <col min="7" max="7" width="19.140625" style="68" bestFit="1" customWidth="1"/>
    <col min="8" max="8" width="16.421875" style="68" hidden="1" customWidth="1" outlineLevel="1"/>
    <col min="9" max="9" width="6.28125" style="99" bestFit="1" customWidth="1" collapsed="1"/>
    <col min="10" max="10" width="9.7109375" style="31" bestFit="1" customWidth="1"/>
    <col min="11" max="11" width="7.28125" style="31" hidden="1" customWidth="1"/>
    <col min="12" max="12" width="4.421875" style="70" customWidth="1"/>
    <col min="13" max="14" width="3.28125" style="65" customWidth="1"/>
    <col min="15" max="15" width="5.57421875" style="65" bestFit="1" customWidth="1"/>
    <col min="16" max="16" width="6.57421875" style="65" customWidth="1"/>
    <col min="17" max="17" width="9.7109375" style="101" bestFit="1" customWidth="1"/>
    <col min="18" max="18" width="4.421875" style="70" bestFit="1" customWidth="1"/>
    <col min="19" max="20" width="3.28125" style="65" bestFit="1" customWidth="1"/>
    <col min="21" max="21" width="5.57421875" style="65" bestFit="1" customWidth="1"/>
    <col min="22" max="22" width="7.140625" style="65" bestFit="1" customWidth="1"/>
    <col min="23" max="23" width="9.7109375" style="101" bestFit="1" customWidth="1"/>
    <col min="24" max="24" width="4.421875" style="70" bestFit="1" customWidth="1"/>
    <col min="25" max="26" width="3.28125" style="65" bestFit="1" customWidth="1"/>
    <col min="27" max="27" width="5.57421875" style="65" bestFit="1" customWidth="1"/>
    <col min="28" max="28" width="7.140625" style="65" bestFit="1" customWidth="1"/>
    <col min="29" max="29" width="9.57421875" style="101" bestFit="1" customWidth="1"/>
    <col min="30" max="30" width="4.00390625" style="70" hidden="1" customWidth="1" outlineLevel="1"/>
    <col min="31" max="32" width="3.28125" style="65" hidden="1" customWidth="1" outlineLevel="1"/>
    <col min="33" max="33" width="5.00390625" style="65" hidden="1" customWidth="1" outlineLevel="1"/>
    <col min="34" max="34" width="7.140625" style="65" hidden="1" customWidth="1" outlineLevel="1"/>
    <col min="35" max="35" width="8.57421875" style="101" hidden="1" customWidth="1" outlineLevel="1"/>
    <col min="36" max="36" width="12.140625" style="109" customWidth="1" collapsed="1"/>
    <col min="37" max="37" width="1.1484375" style="75" hidden="1" customWidth="1"/>
    <col min="38" max="38" width="13.8515625" style="76" bestFit="1" customWidth="1"/>
    <col min="39" max="40" width="11.28125" style="75" customWidth="1"/>
    <col min="41" max="41" width="10.421875" style="77" customWidth="1"/>
    <col min="42" max="43" width="10.421875" style="75" customWidth="1"/>
    <col min="44" max="44" width="5.7109375" style="31" bestFit="1" customWidth="1"/>
    <col min="45" max="45" width="6.421875" style="31" customWidth="1"/>
    <col min="46" max="47" width="5.7109375" style="31" bestFit="1" customWidth="1"/>
    <col min="48" max="49" width="8.140625" style="31" bestFit="1" customWidth="1"/>
    <col min="50" max="52" width="5.7109375" style="31" bestFit="1" customWidth="1"/>
    <col min="53" max="56" width="5.7109375" style="31" customWidth="1"/>
    <col min="57" max="57" width="3.8515625" style="78" bestFit="1" customWidth="1"/>
    <col min="58" max="58" width="4.00390625" style="78" bestFit="1" customWidth="1"/>
    <col min="59" max="66" width="5.7109375" style="31" bestFit="1" customWidth="1"/>
    <col min="67" max="69" width="5.7109375" style="31" customWidth="1"/>
    <col min="70" max="71" width="3.8515625" style="78" bestFit="1" customWidth="1"/>
    <col min="72" max="75" width="5.7109375" style="31" bestFit="1" customWidth="1"/>
    <col min="76" max="77" width="8.140625" style="60" bestFit="1" customWidth="1"/>
    <col min="78" max="78" width="5.7109375" style="31" bestFit="1" customWidth="1"/>
    <col min="79" max="80" width="8.140625" style="31" bestFit="1" customWidth="1"/>
    <col min="81" max="81" width="5.7109375" style="31" bestFit="1" customWidth="1"/>
    <col min="82" max="83" width="5.7109375" style="60" bestFit="1" customWidth="1"/>
    <col min="84" max="84" width="5.7109375" style="31" bestFit="1" customWidth="1"/>
    <col min="85" max="86" width="3.8515625" style="78" bestFit="1" customWidth="1"/>
    <col min="87" max="16384" width="9.140625" style="31" customWidth="1"/>
  </cols>
  <sheetData>
    <row r="1" spans="1:108" s="14" customFormat="1" ht="16.5" thickBot="1">
      <c r="A1" s="79"/>
      <c r="B1" s="3" t="s">
        <v>0</v>
      </c>
      <c r="C1" s="3" t="s">
        <v>1</v>
      </c>
      <c r="D1" s="3" t="s">
        <v>2</v>
      </c>
      <c r="E1" s="3" t="s">
        <v>3</v>
      </c>
      <c r="F1" s="4" t="s">
        <v>2</v>
      </c>
      <c r="G1" s="5" t="s">
        <v>4</v>
      </c>
      <c r="H1" s="6" t="s">
        <v>5</v>
      </c>
      <c r="I1" s="7"/>
      <c r="J1" s="8"/>
      <c r="K1" s="8"/>
      <c r="L1" s="110" t="s">
        <v>6</v>
      </c>
      <c r="M1" s="111"/>
      <c r="N1" s="111"/>
      <c r="O1" s="111"/>
      <c r="P1" s="111"/>
      <c r="Q1" s="112"/>
      <c r="R1" s="110" t="s">
        <v>7</v>
      </c>
      <c r="S1" s="111"/>
      <c r="T1" s="111"/>
      <c r="U1" s="111"/>
      <c r="V1" s="111"/>
      <c r="W1" s="112"/>
      <c r="X1" s="110" t="s">
        <v>8</v>
      </c>
      <c r="Y1" s="111"/>
      <c r="Z1" s="111"/>
      <c r="AA1" s="111"/>
      <c r="AB1" s="111"/>
      <c r="AC1" s="112"/>
      <c r="AD1" s="110" t="s">
        <v>9</v>
      </c>
      <c r="AE1" s="111"/>
      <c r="AF1" s="111"/>
      <c r="AG1" s="111"/>
      <c r="AH1" s="111"/>
      <c r="AI1" s="112"/>
      <c r="AJ1" s="103" t="s">
        <v>10</v>
      </c>
      <c r="AK1" s="9"/>
      <c r="AL1" s="10"/>
      <c r="AM1" s="11"/>
      <c r="AN1" s="11"/>
      <c r="AO1" s="12"/>
      <c r="AP1" s="11"/>
      <c r="AQ1" s="11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</row>
    <row r="2" spans="1:108" ht="83.25" outlineLevel="1" thickBot="1">
      <c r="A2" s="81"/>
      <c r="B2" s="15"/>
      <c r="C2" s="15"/>
      <c r="D2" s="15"/>
      <c r="E2" s="15"/>
      <c r="F2" s="16"/>
      <c r="G2" s="17"/>
      <c r="H2" s="18"/>
      <c r="I2" s="19" t="s">
        <v>11</v>
      </c>
      <c r="J2" s="20" t="s">
        <v>12</v>
      </c>
      <c r="K2" s="20" t="s">
        <v>13</v>
      </c>
      <c r="L2" s="21" t="s">
        <v>14</v>
      </c>
      <c r="M2" s="22" t="s">
        <v>15</v>
      </c>
      <c r="N2" s="22" t="s">
        <v>16</v>
      </c>
      <c r="O2" s="23" t="s">
        <v>17</v>
      </c>
      <c r="P2" s="22" t="s">
        <v>18</v>
      </c>
      <c r="Q2" s="83" t="s">
        <v>19</v>
      </c>
      <c r="R2" s="21" t="s">
        <v>14</v>
      </c>
      <c r="S2" s="22" t="s">
        <v>15</v>
      </c>
      <c r="T2" s="22" t="s">
        <v>16</v>
      </c>
      <c r="U2" s="23" t="s">
        <v>17</v>
      </c>
      <c r="V2" s="22" t="s">
        <v>18</v>
      </c>
      <c r="W2" s="83" t="s">
        <v>19</v>
      </c>
      <c r="X2" s="21" t="s">
        <v>14</v>
      </c>
      <c r="Y2" s="22" t="s">
        <v>15</v>
      </c>
      <c r="Z2" s="22" t="s">
        <v>16</v>
      </c>
      <c r="AA2" s="23" t="s">
        <v>17</v>
      </c>
      <c r="AB2" s="23" t="s">
        <v>18</v>
      </c>
      <c r="AC2" s="83" t="s">
        <v>19</v>
      </c>
      <c r="AD2" s="21" t="s">
        <v>14</v>
      </c>
      <c r="AE2" s="22" t="s">
        <v>15</v>
      </c>
      <c r="AF2" s="22" t="s">
        <v>16</v>
      </c>
      <c r="AG2" s="23" t="s">
        <v>20</v>
      </c>
      <c r="AH2" s="23" t="s">
        <v>18</v>
      </c>
      <c r="AI2" s="83" t="s">
        <v>19</v>
      </c>
      <c r="AJ2" s="104"/>
      <c r="AK2" s="24"/>
      <c r="AL2" s="25"/>
      <c r="AM2" s="26"/>
      <c r="AN2" s="26"/>
      <c r="AO2" s="27"/>
      <c r="AP2" s="26"/>
      <c r="AQ2" s="26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9"/>
      <c r="BH2" s="29"/>
      <c r="BI2" s="29"/>
      <c r="BJ2" s="29"/>
      <c r="BK2" s="29"/>
      <c r="BL2" s="29"/>
      <c r="BM2" s="29"/>
      <c r="BN2" s="28"/>
      <c r="BO2" s="29"/>
      <c r="BP2" s="29"/>
      <c r="BQ2" s="29"/>
      <c r="BR2" s="28"/>
      <c r="BS2" s="28"/>
      <c r="BT2" s="28"/>
      <c r="BU2" s="28"/>
      <c r="BV2" s="28"/>
      <c r="BW2" s="28"/>
      <c r="BX2" s="29"/>
      <c r="BY2" s="29"/>
      <c r="BZ2" s="29"/>
      <c r="CA2" s="29"/>
      <c r="CB2" s="29"/>
      <c r="CC2" s="29"/>
      <c r="CD2" s="29"/>
      <c r="CE2" s="29"/>
      <c r="CF2" s="29"/>
      <c r="CG2" s="28"/>
      <c r="CH2" s="28"/>
      <c r="CI2" s="28"/>
      <c r="CJ2" s="28"/>
      <c r="CK2" s="28"/>
      <c r="CL2" s="28"/>
      <c r="CM2" s="28"/>
      <c r="CN2" s="30"/>
      <c r="CO2" s="30"/>
      <c r="CP2" s="30"/>
      <c r="CQ2" s="30"/>
      <c r="CR2" s="29"/>
      <c r="CS2" s="29"/>
      <c r="CT2" s="30"/>
      <c r="CU2" s="30"/>
      <c r="CV2" s="30"/>
      <c r="CW2" s="30"/>
      <c r="CX2" s="30"/>
      <c r="CY2" s="30"/>
      <c r="CZ2" s="30"/>
      <c r="DA2" s="28"/>
      <c r="DB2" s="28"/>
      <c r="DC2" s="28"/>
      <c r="DD2" s="28"/>
    </row>
    <row r="3" spans="1:40" ht="12.75">
      <c r="A3" s="85"/>
      <c r="B3" s="86"/>
      <c r="C3" s="86"/>
      <c r="D3" s="86"/>
      <c r="E3" s="86"/>
      <c r="F3" s="87"/>
      <c r="G3" s="88"/>
      <c r="H3" s="88"/>
      <c r="I3" s="89"/>
      <c r="J3" s="88"/>
      <c r="K3" s="88"/>
      <c r="L3" s="90"/>
      <c r="M3" s="91"/>
      <c r="N3" s="91"/>
      <c r="O3" s="91"/>
      <c r="P3" s="91"/>
      <c r="Q3" s="93"/>
      <c r="R3" s="90"/>
      <c r="S3" s="91"/>
      <c r="T3" s="91"/>
      <c r="U3" s="91"/>
      <c r="V3" s="91"/>
      <c r="W3" s="93"/>
      <c r="X3" s="90"/>
      <c r="Y3" s="91"/>
      <c r="Z3" s="91"/>
      <c r="AA3" s="91"/>
      <c r="AB3" s="91"/>
      <c r="AC3" s="93"/>
      <c r="AD3" s="90"/>
      <c r="AE3" s="91"/>
      <c r="AF3" s="91"/>
      <c r="AG3" s="91"/>
      <c r="AH3" s="91"/>
      <c r="AI3" s="93"/>
      <c r="AJ3" s="105"/>
      <c r="AL3" s="47"/>
      <c r="AM3" s="49"/>
      <c r="AN3" s="49"/>
    </row>
    <row r="4" spans="1:108" s="107" customFormat="1" ht="12.75">
      <c r="A4" s="106">
        <v>1</v>
      </c>
      <c r="B4" s="95">
        <v>45</v>
      </c>
      <c r="C4" s="62" t="s">
        <v>299</v>
      </c>
      <c r="D4" s="55" t="s">
        <v>300</v>
      </c>
      <c r="E4" s="62" t="s">
        <v>301</v>
      </c>
      <c r="F4" s="55" t="s">
        <v>302</v>
      </c>
      <c r="G4" s="56" t="s">
        <v>61</v>
      </c>
      <c r="H4" s="57" t="s">
        <v>303</v>
      </c>
      <c r="I4" s="58">
        <v>1992</v>
      </c>
      <c r="J4" s="1" t="s">
        <v>293</v>
      </c>
      <c r="K4" s="39"/>
      <c r="L4" s="40">
        <v>30</v>
      </c>
      <c r="M4" s="41">
        <v>0</v>
      </c>
      <c r="N4" s="41">
        <v>4</v>
      </c>
      <c r="O4" s="41">
        <v>0</v>
      </c>
      <c r="P4" s="59">
        <v>0.864</v>
      </c>
      <c r="Q4" s="43">
        <f aca="true" t="shared" si="0" ref="Q4:Q9">L4+M4+N4+O4+IF(P4&lt;0,-P4,P4)</f>
        <v>34.864</v>
      </c>
      <c r="R4" s="40">
        <v>30</v>
      </c>
      <c r="S4" s="41">
        <v>0</v>
      </c>
      <c r="T4" s="41">
        <v>2</v>
      </c>
      <c r="U4" s="41">
        <v>0</v>
      </c>
      <c r="V4" s="59">
        <v>4.128</v>
      </c>
      <c r="W4" s="43">
        <f aca="true" t="shared" si="1" ref="W4:W9">R4+S4+T4+U4+IF(V4&lt;0,-V4,V4)</f>
        <v>36.128</v>
      </c>
      <c r="X4" s="40">
        <v>0</v>
      </c>
      <c r="Y4" s="41">
        <v>0</v>
      </c>
      <c r="Z4" s="41">
        <v>17</v>
      </c>
      <c r="AA4" s="41">
        <v>0</v>
      </c>
      <c r="AB4" s="59">
        <v>0.36</v>
      </c>
      <c r="AC4" s="43">
        <f aca="true" t="shared" si="2" ref="AC4:AC9">X4+Y4+Z4+AA4+IF(AB4&lt;0,-AB4,AB4)</f>
        <v>17.36</v>
      </c>
      <c r="AD4" s="44"/>
      <c r="AE4" s="42"/>
      <c r="AF4" s="42"/>
      <c r="AG4" s="42"/>
      <c r="AH4" s="42"/>
      <c r="AI4" s="43">
        <f aca="true" t="shared" si="3" ref="AI4:AI9">AD4+AE4+AF4+AG4+IF(AH4&lt;0,-AH4,AH4)</f>
        <v>0</v>
      </c>
      <c r="AJ4" s="45">
        <f aca="true" t="shared" si="4" ref="AJ4:AJ9">Q4+W4+AC4+AI4</f>
        <v>88.35199999999999</v>
      </c>
      <c r="AK4" s="46"/>
      <c r="AL4" s="47">
        <f aca="true" t="shared" si="5" ref="AL4:AL9">IF(AJ4&gt;3000,"buiten koers","")</f>
      </c>
      <c r="AM4" s="48"/>
      <c r="AN4" s="49"/>
      <c r="AO4" s="49"/>
      <c r="AP4" s="49"/>
      <c r="AQ4" s="49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1"/>
      <c r="BF4" s="51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1"/>
      <c r="BW4" s="51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1"/>
      <c r="CM4" s="51"/>
      <c r="CN4" s="60"/>
      <c r="CO4" s="60"/>
      <c r="CP4" s="60"/>
      <c r="CQ4" s="60"/>
      <c r="CR4" s="50"/>
      <c r="CS4" s="50"/>
      <c r="CT4" s="60"/>
      <c r="CU4" s="60"/>
      <c r="CV4" s="60"/>
      <c r="CW4" s="60"/>
      <c r="CX4" s="60"/>
      <c r="CY4" s="60"/>
      <c r="CZ4" s="60"/>
      <c r="DA4" s="60"/>
      <c r="DB4" s="60"/>
      <c r="DC4" s="31"/>
      <c r="DD4" s="31"/>
    </row>
    <row r="5" spans="1:108" s="107" customFormat="1" ht="12.75">
      <c r="A5" s="106">
        <v>2</v>
      </c>
      <c r="B5" s="95">
        <v>35</v>
      </c>
      <c r="C5" s="62" t="s">
        <v>287</v>
      </c>
      <c r="D5" s="55" t="s">
        <v>288</v>
      </c>
      <c r="E5" s="62" t="s">
        <v>289</v>
      </c>
      <c r="F5" s="55" t="s">
        <v>290</v>
      </c>
      <c r="G5" s="56" t="s">
        <v>291</v>
      </c>
      <c r="H5" s="57" t="s">
        <v>292</v>
      </c>
      <c r="I5" s="58">
        <v>1993</v>
      </c>
      <c r="J5" s="1" t="s">
        <v>293</v>
      </c>
      <c r="K5" s="39"/>
      <c r="L5" s="40">
        <v>30</v>
      </c>
      <c r="M5" s="41">
        <v>0</v>
      </c>
      <c r="N5" s="41">
        <v>15</v>
      </c>
      <c r="O5" s="41">
        <v>0</v>
      </c>
      <c r="P5" s="59">
        <v>0.07200000000000001</v>
      </c>
      <c r="Q5" s="43">
        <f t="shared" si="0"/>
        <v>45.072</v>
      </c>
      <c r="R5" s="40">
        <v>90</v>
      </c>
      <c r="S5" s="41">
        <v>0</v>
      </c>
      <c r="T5" s="41">
        <v>11</v>
      </c>
      <c r="U5" s="41">
        <v>0</v>
      </c>
      <c r="V5" s="59">
        <v>8.136</v>
      </c>
      <c r="W5" s="43">
        <f t="shared" si="1"/>
        <v>109.136</v>
      </c>
      <c r="X5" s="40">
        <v>0</v>
      </c>
      <c r="Y5" s="41">
        <v>0</v>
      </c>
      <c r="Z5" s="41">
        <v>30</v>
      </c>
      <c r="AA5" s="41">
        <v>0</v>
      </c>
      <c r="AB5" s="59">
        <v>0.636</v>
      </c>
      <c r="AC5" s="43">
        <f t="shared" si="2"/>
        <v>30.636</v>
      </c>
      <c r="AD5" s="44"/>
      <c r="AE5" s="42"/>
      <c r="AF5" s="42"/>
      <c r="AG5" s="42"/>
      <c r="AH5" s="42"/>
      <c r="AI5" s="43">
        <f t="shared" si="3"/>
        <v>0</v>
      </c>
      <c r="AJ5" s="45">
        <f t="shared" si="4"/>
        <v>184.844</v>
      </c>
      <c r="AK5" s="46"/>
      <c r="AL5" s="47">
        <f t="shared" si="5"/>
      </c>
      <c r="AM5" s="48"/>
      <c r="AN5" s="49"/>
      <c r="AO5" s="49"/>
      <c r="AP5" s="49"/>
      <c r="AQ5" s="49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1"/>
      <c r="BF5" s="51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1"/>
      <c r="BW5" s="51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1"/>
      <c r="CM5" s="51"/>
      <c r="CN5" s="60"/>
      <c r="CO5" s="60"/>
      <c r="CP5" s="60"/>
      <c r="CQ5" s="60"/>
      <c r="CR5" s="50"/>
      <c r="CS5" s="50"/>
      <c r="CT5" s="60"/>
      <c r="CU5" s="60"/>
      <c r="CV5" s="60"/>
      <c r="CW5" s="60"/>
      <c r="CX5" s="60"/>
      <c r="CY5" s="60"/>
      <c r="CZ5" s="60"/>
      <c r="DA5" s="60"/>
      <c r="DB5" s="60"/>
      <c r="DC5" s="31"/>
      <c r="DD5" s="31"/>
    </row>
    <row r="6" spans="1:108" s="107" customFormat="1" ht="12.75">
      <c r="A6" s="106">
        <v>3</v>
      </c>
      <c r="B6" s="95">
        <v>55</v>
      </c>
      <c r="C6" s="54" t="s">
        <v>319</v>
      </c>
      <c r="D6" s="55" t="s">
        <v>320</v>
      </c>
      <c r="E6" s="54" t="s">
        <v>321</v>
      </c>
      <c r="F6" s="55" t="s">
        <v>322</v>
      </c>
      <c r="G6" s="56" t="s">
        <v>43</v>
      </c>
      <c r="H6" s="57" t="s">
        <v>323</v>
      </c>
      <c r="I6" s="58">
        <v>1987</v>
      </c>
      <c r="J6" s="1" t="s">
        <v>293</v>
      </c>
      <c r="K6" s="39"/>
      <c r="L6" s="40">
        <v>0</v>
      </c>
      <c r="M6" s="41">
        <v>0</v>
      </c>
      <c r="N6" s="41">
        <v>25</v>
      </c>
      <c r="O6" s="41">
        <v>0</v>
      </c>
      <c r="P6" s="59">
        <v>0.132</v>
      </c>
      <c r="Q6" s="43">
        <f t="shared" si="0"/>
        <v>25.132</v>
      </c>
      <c r="R6" s="40">
        <v>150</v>
      </c>
      <c r="S6" s="41">
        <v>0</v>
      </c>
      <c r="T6" s="41">
        <v>0</v>
      </c>
      <c r="U6" s="41">
        <v>0</v>
      </c>
      <c r="V6" s="59">
        <v>5.088</v>
      </c>
      <c r="W6" s="43">
        <f t="shared" si="1"/>
        <v>155.088</v>
      </c>
      <c r="X6" s="40">
        <v>0</v>
      </c>
      <c r="Y6" s="41">
        <v>0</v>
      </c>
      <c r="Z6" s="41">
        <v>54</v>
      </c>
      <c r="AA6" s="41">
        <v>84</v>
      </c>
      <c r="AB6" s="59">
        <v>3.888</v>
      </c>
      <c r="AC6" s="43">
        <f t="shared" si="2"/>
        <v>141.888</v>
      </c>
      <c r="AD6" s="44"/>
      <c r="AE6" s="42"/>
      <c r="AF6" s="42"/>
      <c r="AG6" s="42"/>
      <c r="AH6" s="42"/>
      <c r="AI6" s="43">
        <f t="shared" si="3"/>
        <v>0</v>
      </c>
      <c r="AJ6" s="45">
        <f t="shared" si="4"/>
        <v>322.108</v>
      </c>
      <c r="AK6" s="46"/>
      <c r="AL6" s="47">
        <f t="shared" si="5"/>
      </c>
      <c r="AM6" s="48"/>
      <c r="AN6" s="49"/>
      <c r="AO6" s="49"/>
      <c r="AP6" s="49"/>
      <c r="AQ6" s="49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1"/>
      <c r="BF6" s="51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1"/>
      <c r="BW6" s="51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1"/>
      <c r="CM6" s="51"/>
      <c r="CN6" s="60"/>
      <c r="CO6" s="60"/>
      <c r="CP6" s="60"/>
      <c r="CQ6" s="60"/>
      <c r="CR6" s="50"/>
      <c r="CS6" s="50"/>
      <c r="CT6" s="60"/>
      <c r="CU6" s="60"/>
      <c r="CV6" s="60"/>
      <c r="CW6" s="60"/>
      <c r="CX6" s="60"/>
      <c r="CY6" s="60"/>
      <c r="CZ6" s="60"/>
      <c r="DA6" s="60"/>
      <c r="DB6" s="60"/>
      <c r="DC6" s="31"/>
      <c r="DD6" s="31"/>
    </row>
    <row r="7" spans="1:108" s="107" customFormat="1" ht="12.75">
      <c r="A7" s="106">
        <v>4</v>
      </c>
      <c r="B7" s="95">
        <v>36</v>
      </c>
      <c r="C7" s="54" t="s">
        <v>294</v>
      </c>
      <c r="D7" s="55" t="s">
        <v>295</v>
      </c>
      <c r="E7" s="54" t="s">
        <v>296</v>
      </c>
      <c r="F7" s="61" t="s">
        <v>297</v>
      </c>
      <c r="G7" s="56" t="s">
        <v>61</v>
      </c>
      <c r="H7" s="57" t="s">
        <v>298</v>
      </c>
      <c r="I7" s="58">
        <v>1987</v>
      </c>
      <c r="J7" s="1" t="s">
        <v>293</v>
      </c>
      <c r="K7" s="39"/>
      <c r="L7" s="40">
        <v>30</v>
      </c>
      <c r="M7" s="41">
        <v>0</v>
      </c>
      <c r="N7" s="41">
        <v>12</v>
      </c>
      <c r="O7" s="41">
        <v>0</v>
      </c>
      <c r="P7" s="59">
        <v>0.168</v>
      </c>
      <c r="Q7" s="43">
        <f t="shared" si="0"/>
        <v>42.168</v>
      </c>
      <c r="R7" s="40">
        <v>90</v>
      </c>
      <c r="S7" s="41">
        <v>2</v>
      </c>
      <c r="T7" s="41">
        <v>13</v>
      </c>
      <c r="U7" s="41">
        <v>0</v>
      </c>
      <c r="V7" s="59">
        <v>9.192</v>
      </c>
      <c r="W7" s="43">
        <f t="shared" si="1"/>
        <v>114.19200000000001</v>
      </c>
      <c r="X7" s="40">
        <v>60</v>
      </c>
      <c r="Y7" s="41">
        <v>0</v>
      </c>
      <c r="Z7" s="41">
        <v>47</v>
      </c>
      <c r="AA7" s="41">
        <v>77</v>
      </c>
      <c r="AB7" s="59">
        <v>5.808</v>
      </c>
      <c r="AC7" s="43">
        <f t="shared" si="2"/>
        <v>189.808</v>
      </c>
      <c r="AD7" s="44"/>
      <c r="AE7" s="42"/>
      <c r="AF7" s="42"/>
      <c r="AG7" s="42"/>
      <c r="AH7" s="42"/>
      <c r="AI7" s="43">
        <f t="shared" si="3"/>
        <v>0</v>
      </c>
      <c r="AJ7" s="45">
        <f t="shared" si="4"/>
        <v>346.168</v>
      </c>
      <c r="AK7" s="46"/>
      <c r="AL7" s="47">
        <f t="shared" si="5"/>
      </c>
      <c r="AM7" s="48"/>
      <c r="AN7" s="49"/>
      <c r="AO7" s="49"/>
      <c r="AP7" s="49"/>
      <c r="AQ7" s="49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1"/>
      <c r="BF7" s="51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1"/>
      <c r="BW7" s="51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1"/>
      <c r="CM7" s="51"/>
      <c r="CN7" s="60"/>
      <c r="CO7" s="60"/>
      <c r="CP7" s="60"/>
      <c r="CQ7" s="60"/>
      <c r="CR7" s="50"/>
      <c r="CS7" s="50"/>
      <c r="CT7" s="60"/>
      <c r="CU7" s="60"/>
      <c r="CV7" s="60"/>
      <c r="CW7" s="60"/>
      <c r="CX7" s="60"/>
      <c r="CY7" s="60"/>
      <c r="CZ7" s="60"/>
      <c r="DA7" s="60"/>
      <c r="DB7" s="60"/>
      <c r="DC7" s="31"/>
      <c r="DD7" s="31"/>
    </row>
    <row r="8" spans="1:108" s="107" customFormat="1" ht="12.75">
      <c r="A8" s="106">
        <v>5</v>
      </c>
      <c r="B8" s="95">
        <v>50</v>
      </c>
      <c r="C8" s="54" t="s">
        <v>309</v>
      </c>
      <c r="D8" s="61" t="s">
        <v>310</v>
      </c>
      <c r="E8" s="62" t="s">
        <v>311</v>
      </c>
      <c r="F8" s="55" t="s">
        <v>312</v>
      </c>
      <c r="G8" s="56" t="s">
        <v>206</v>
      </c>
      <c r="H8" s="57" t="s">
        <v>313</v>
      </c>
      <c r="I8" s="58">
        <v>1990</v>
      </c>
      <c r="J8" s="1" t="s">
        <v>293</v>
      </c>
      <c r="K8" s="39"/>
      <c r="L8" s="40">
        <v>0</v>
      </c>
      <c r="M8" s="41">
        <v>0</v>
      </c>
      <c r="N8" s="41">
        <v>46</v>
      </c>
      <c r="O8" s="41">
        <v>76</v>
      </c>
      <c r="P8" s="59">
        <v>0.66</v>
      </c>
      <c r="Q8" s="43">
        <f t="shared" si="0"/>
        <v>122.66</v>
      </c>
      <c r="R8" s="40">
        <v>660</v>
      </c>
      <c r="S8" s="41">
        <v>104</v>
      </c>
      <c r="T8" s="41">
        <v>34</v>
      </c>
      <c r="U8" s="41">
        <v>64</v>
      </c>
      <c r="V8" s="59">
        <v>23.508</v>
      </c>
      <c r="W8" s="43">
        <f t="shared" si="1"/>
        <v>885.508</v>
      </c>
      <c r="X8" s="40">
        <v>3001</v>
      </c>
      <c r="Y8" s="41"/>
      <c r="Z8" s="41"/>
      <c r="AA8" s="41"/>
      <c r="AB8" s="59"/>
      <c r="AC8" s="43">
        <f t="shared" si="2"/>
        <v>3001</v>
      </c>
      <c r="AD8" s="44"/>
      <c r="AE8" s="42"/>
      <c r="AF8" s="42"/>
      <c r="AG8" s="42"/>
      <c r="AH8" s="42"/>
      <c r="AI8" s="43">
        <f t="shared" si="3"/>
        <v>0</v>
      </c>
      <c r="AJ8" s="45">
        <f t="shared" si="4"/>
        <v>4009.168</v>
      </c>
      <c r="AK8" s="46"/>
      <c r="AL8" s="47" t="str">
        <f t="shared" si="5"/>
        <v>buiten koers</v>
      </c>
      <c r="AM8" s="48"/>
      <c r="AN8" s="49"/>
      <c r="AO8" s="49"/>
      <c r="AP8" s="49"/>
      <c r="AQ8" s="49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1"/>
      <c r="BF8" s="51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1"/>
      <c r="BW8" s="51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1"/>
      <c r="CM8" s="51"/>
      <c r="CN8" s="60"/>
      <c r="CO8" s="60"/>
      <c r="CP8" s="60"/>
      <c r="CQ8" s="60"/>
      <c r="CR8" s="50"/>
      <c r="CS8" s="50"/>
      <c r="CT8" s="60"/>
      <c r="CU8" s="60"/>
      <c r="CV8" s="60"/>
      <c r="CW8" s="60"/>
      <c r="CX8" s="60"/>
      <c r="CY8" s="60"/>
      <c r="CZ8" s="60"/>
      <c r="DA8" s="60"/>
      <c r="DB8" s="60"/>
      <c r="DC8" s="31"/>
      <c r="DD8" s="31"/>
    </row>
    <row r="9" spans="1:108" s="107" customFormat="1" ht="12.75">
      <c r="A9" s="106">
        <v>6</v>
      </c>
      <c r="B9" s="95">
        <v>54</v>
      </c>
      <c r="C9" s="54" t="s">
        <v>314</v>
      </c>
      <c r="D9" s="61" t="s">
        <v>315</v>
      </c>
      <c r="E9" s="62" t="s">
        <v>316</v>
      </c>
      <c r="F9" s="55" t="s">
        <v>317</v>
      </c>
      <c r="G9" s="56" t="s">
        <v>206</v>
      </c>
      <c r="H9" s="57" t="s">
        <v>318</v>
      </c>
      <c r="I9" s="58">
        <v>1993</v>
      </c>
      <c r="J9" s="1" t="s">
        <v>293</v>
      </c>
      <c r="K9" s="39"/>
      <c r="L9" s="40">
        <v>270</v>
      </c>
      <c r="M9" s="41">
        <v>10</v>
      </c>
      <c r="N9" s="41">
        <v>71</v>
      </c>
      <c r="O9" s="41">
        <v>3000</v>
      </c>
      <c r="P9" s="59">
        <v>1.416</v>
      </c>
      <c r="Q9" s="43">
        <f t="shared" si="0"/>
        <v>3352.416</v>
      </c>
      <c r="R9" s="40">
        <v>660</v>
      </c>
      <c r="S9" s="41">
        <v>24</v>
      </c>
      <c r="T9" s="41">
        <v>49</v>
      </c>
      <c r="U9" s="41">
        <v>79</v>
      </c>
      <c r="V9" s="59">
        <v>11.604</v>
      </c>
      <c r="W9" s="43">
        <f t="shared" si="1"/>
        <v>823.604</v>
      </c>
      <c r="X9" s="40">
        <v>3001</v>
      </c>
      <c r="Y9" s="41"/>
      <c r="Z9" s="41"/>
      <c r="AA9" s="41"/>
      <c r="AB9" s="59"/>
      <c r="AC9" s="43">
        <f t="shared" si="2"/>
        <v>3001</v>
      </c>
      <c r="AD9" s="44"/>
      <c r="AE9" s="42"/>
      <c r="AF9" s="42"/>
      <c r="AG9" s="42"/>
      <c r="AH9" s="42"/>
      <c r="AI9" s="43">
        <f t="shared" si="3"/>
        <v>0</v>
      </c>
      <c r="AJ9" s="45">
        <f t="shared" si="4"/>
        <v>7177.02</v>
      </c>
      <c r="AK9" s="46"/>
      <c r="AL9" s="47" t="str">
        <f t="shared" si="5"/>
        <v>buiten koers</v>
      </c>
      <c r="AM9" s="48"/>
      <c r="AN9" s="49"/>
      <c r="AO9" s="49"/>
      <c r="AP9" s="49"/>
      <c r="AQ9" s="49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1"/>
      <c r="BF9" s="51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1"/>
      <c r="BW9" s="51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1"/>
      <c r="CM9" s="51"/>
      <c r="CN9" s="60"/>
      <c r="CO9" s="60"/>
      <c r="CP9" s="60"/>
      <c r="CQ9" s="60"/>
      <c r="CR9" s="50"/>
      <c r="CS9" s="50"/>
      <c r="CT9" s="60"/>
      <c r="CU9" s="60"/>
      <c r="CV9" s="60"/>
      <c r="CW9" s="60"/>
      <c r="CX9" s="60"/>
      <c r="CY9" s="60"/>
      <c r="CZ9" s="60"/>
      <c r="DA9" s="60"/>
      <c r="DB9" s="60"/>
      <c r="DC9" s="31"/>
      <c r="DD9" s="31"/>
    </row>
    <row r="10" s="107" customFormat="1" ht="12.75">
      <c r="A10" s="108"/>
    </row>
    <row r="11" s="107" customFormat="1" ht="12.75">
      <c r="A11" s="108"/>
    </row>
    <row r="12" s="107" customFormat="1" ht="12.75">
      <c r="A12" s="108"/>
    </row>
    <row r="13" s="107" customFormat="1" ht="12.75">
      <c r="A13" s="108"/>
    </row>
    <row r="14" s="107" customFormat="1" ht="12.75">
      <c r="A14" s="108"/>
    </row>
    <row r="15" s="107" customFormat="1" ht="12.75">
      <c r="A15" s="108"/>
    </row>
    <row r="16" s="107" customFormat="1" ht="12.75">
      <c r="A16" s="108"/>
    </row>
    <row r="17" s="107" customFormat="1" ht="12.75">
      <c r="A17" s="108"/>
    </row>
    <row r="18" s="107" customFormat="1" ht="12.75">
      <c r="A18" s="108"/>
    </row>
    <row r="19" s="107" customFormat="1" ht="12.75">
      <c r="A19" s="108"/>
    </row>
    <row r="20" s="107" customFormat="1" ht="12.75">
      <c r="A20" s="108"/>
    </row>
    <row r="21" s="107" customFormat="1" ht="12.75">
      <c r="A21" s="108"/>
    </row>
    <row r="22" s="107" customFormat="1" ht="12.75">
      <c r="A22" s="108"/>
    </row>
    <row r="23" s="107" customFormat="1" ht="12.75">
      <c r="A23" s="108"/>
    </row>
    <row r="24" s="107" customFormat="1" ht="12.75">
      <c r="A24" s="108"/>
    </row>
    <row r="25" s="107" customFormat="1" ht="12.75">
      <c r="A25" s="108"/>
    </row>
    <row r="26" s="107" customFormat="1" ht="12.75">
      <c r="A26" s="108"/>
    </row>
    <row r="27" s="107" customFormat="1" ht="12.75">
      <c r="A27" s="108"/>
    </row>
    <row r="28" s="107" customFormat="1" ht="12.75">
      <c r="A28" s="108"/>
    </row>
    <row r="29" s="107" customFormat="1" ht="12.75">
      <c r="A29" s="108"/>
    </row>
    <row r="30" s="107" customFormat="1" ht="12.75">
      <c r="A30" s="108"/>
    </row>
    <row r="31" s="107" customFormat="1" ht="12.75">
      <c r="A31" s="108"/>
    </row>
    <row r="32" s="107" customFormat="1" ht="12.75">
      <c r="A32" s="108"/>
    </row>
    <row r="33" s="107" customFormat="1" ht="12.75">
      <c r="A33" s="108"/>
    </row>
    <row r="34" s="107" customFormat="1" ht="12.75">
      <c r="A34" s="108"/>
    </row>
    <row r="35" s="107" customFormat="1" ht="12.75">
      <c r="A35" s="108"/>
    </row>
    <row r="36" s="107" customFormat="1" ht="12.75">
      <c r="A36" s="108"/>
    </row>
    <row r="37" s="107" customFormat="1" ht="12.75">
      <c r="A37" s="108"/>
    </row>
    <row r="38" s="107" customFormat="1" ht="12.75">
      <c r="A38" s="108"/>
    </row>
    <row r="39" s="107" customFormat="1" ht="12.75">
      <c r="A39" s="108"/>
    </row>
    <row r="40" s="107" customFormat="1" ht="12.75">
      <c r="A40" s="108"/>
    </row>
    <row r="41" s="107" customFormat="1" ht="12.75">
      <c r="A41" s="108"/>
    </row>
    <row r="42" s="107" customFormat="1" ht="12.75">
      <c r="A42" s="108"/>
    </row>
    <row r="43" s="107" customFormat="1" ht="12.75">
      <c r="A43" s="108"/>
    </row>
    <row r="44" s="107" customFormat="1" ht="12.75">
      <c r="A44" s="108"/>
    </row>
    <row r="45" s="107" customFormat="1" ht="12.75">
      <c r="A45" s="108"/>
    </row>
    <row r="46" s="107" customFormat="1" ht="12.75">
      <c r="A46" s="108"/>
    </row>
    <row r="47" s="107" customFormat="1" ht="12.75">
      <c r="A47" s="108"/>
    </row>
    <row r="48" s="107" customFormat="1" ht="12.75">
      <c r="A48" s="108"/>
    </row>
    <row r="49" s="107" customFormat="1" ht="12.75">
      <c r="A49" s="108"/>
    </row>
    <row r="50" s="107" customFormat="1" ht="12.75">
      <c r="A50" s="108"/>
    </row>
    <row r="51" s="107" customFormat="1" ht="12.75">
      <c r="A51" s="108"/>
    </row>
    <row r="52" s="107" customFormat="1" ht="12.75">
      <c r="A52" s="108"/>
    </row>
    <row r="53" s="107" customFormat="1" ht="12.75">
      <c r="A53" s="108"/>
    </row>
    <row r="54" s="107" customFormat="1" ht="12.75">
      <c r="A54" s="108"/>
    </row>
    <row r="55" s="107" customFormat="1" ht="12.75">
      <c r="A55" s="108"/>
    </row>
    <row r="56" s="107" customFormat="1" ht="12.75">
      <c r="A56" s="108"/>
    </row>
    <row r="57" s="107" customFormat="1" ht="12.75">
      <c r="A57" s="108"/>
    </row>
    <row r="58" s="107" customFormat="1" ht="12.75">
      <c r="A58" s="108"/>
    </row>
    <row r="59" s="107" customFormat="1" ht="12.75">
      <c r="A59" s="108"/>
    </row>
    <row r="60" s="107" customFormat="1" ht="12.75">
      <c r="A60" s="108"/>
    </row>
    <row r="61" s="107" customFormat="1" ht="12.75">
      <c r="A61" s="108"/>
    </row>
    <row r="62" s="107" customFormat="1" ht="12.75">
      <c r="A62" s="108"/>
    </row>
    <row r="63" s="107" customFormat="1" ht="12.75">
      <c r="A63" s="108"/>
    </row>
    <row r="64" s="107" customFormat="1" ht="12.75">
      <c r="A64" s="108"/>
    </row>
    <row r="65" s="107" customFormat="1" ht="12.75">
      <c r="A65" s="108"/>
    </row>
    <row r="66" s="107" customFormat="1" ht="12.75">
      <c r="A66" s="108"/>
    </row>
    <row r="67" s="107" customFormat="1" ht="12.75">
      <c r="A67" s="108"/>
    </row>
    <row r="68" s="107" customFormat="1" ht="12.75">
      <c r="A68" s="108"/>
    </row>
    <row r="69" s="107" customFormat="1" ht="12.75">
      <c r="A69" s="108"/>
    </row>
    <row r="70" s="107" customFormat="1" ht="12.75">
      <c r="A70" s="108"/>
    </row>
    <row r="71" s="107" customFormat="1" ht="12.75">
      <c r="A71" s="108"/>
    </row>
    <row r="72" s="107" customFormat="1" ht="12.75">
      <c r="A72" s="108"/>
    </row>
    <row r="73" s="107" customFormat="1" ht="12.75">
      <c r="A73" s="108"/>
    </row>
    <row r="74" s="107" customFormat="1" ht="12.75">
      <c r="A74" s="108"/>
    </row>
    <row r="75" s="107" customFormat="1" ht="12.75">
      <c r="A75" s="108"/>
    </row>
    <row r="76" s="107" customFormat="1" ht="12.75">
      <c r="A76" s="108"/>
    </row>
    <row r="77" s="107" customFormat="1" ht="12.75">
      <c r="A77" s="108"/>
    </row>
    <row r="78" s="107" customFormat="1" ht="12.75">
      <c r="A78" s="108"/>
    </row>
    <row r="79" s="107" customFormat="1" ht="12.75">
      <c r="A79" s="108"/>
    </row>
    <row r="80" s="107" customFormat="1" ht="12.75">
      <c r="A80" s="108"/>
    </row>
    <row r="81" s="107" customFormat="1" ht="12.75">
      <c r="A81" s="108"/>
    </row>
    <row r="82" s="107" customFormat="1" ht="12.75">
      <c r="A82" s="108"/>
    </row>
    <row r="83" s="107" customFormat="1" ht="12.75">
      <c r="A83" s="108"/>
    </row>
    <row r="84" s="107" customFormat="1" ht="12.75">
      <c r="A84" s="108"/>
    </row>
    <row r="85" s="107" customFormat="1" ht="12.75">
      <c r="A85" s="108"/>
    </row>
    <row r="86" s="107" customFormat="1" ht="12.75">
      <c r="A86" s="108"/>
    </row>
    <row r="87" s="107" customFormat="1" ht="12.75">
      <c r="A87" s="108"/>
    </row>
    <row r="88" s="107" customFormat="1" ht="12.75">
      <c r="A88" s="108"/>
    </row>
    <row r="89" s="107" customFormat="1" ht="12.75">
      <c r="A89" s="108"/>
    </row>
    <row r="90" s="107" customFormat="1" ht="12.75">
      <c r="A90" s="108"/>
    </row>
    <row r="91" s="107" customFormat="1" ht="12.75">
      <c r="A91" s="108"/>
    </row>
    <row r="92" s="107" customFormat="1" ht="12.75">
      <c r="A92" s="108"/>
    </row>
    <row r="93" s="107" customFormat="1" ht="12.75">
      <c r="A93" s="108"/>
    </row>
    <row r="94" s="107" customFormat="1" ht="12.75">
      <c r="A94" s="108"/>
    </row>
    <row r="95" s="107" customFormat="1" ht="12.75">
      <c r="A95" s="108"/>
    </row>
    <row r="96" s="107" customFormat="1" ht="12.75">
      <c r="A96" s="108"/>
    </row>
    <row r="97" s="107" customFormat="1" ht="12.75">
      <c r="A97" s="108"/>
    </row>
    <row r="98" s="107" customFormat="1" ht="12.75">
      <c r="A98" s="108"/>
    </row>
    <row r="99" s="107" customFormat="1" ht="12.75">
      <c r="A99" s="108"/>
    </row>
    <row r="100" s="107" customFormat="1" ht="12.75">
      <c r="A100" s="108"/>
    </row>
  </sheetData>
  <sheetProtection/>
  <mergeCells count="4">
    <mergeCell ref="L1:Q1"/>
    <mergeCell ref="R1:W1"/>
    <mergeCell ref="X1:AC1"/>
    <mergeCell ref="AD1:AI1"/>
  </mergeCells>
  <conditionalFormatting sqref="BO1:BQ2 BI1:BK2 BY1:BZ2 CF1:CF2 CR1:CS2">
    <cfRule type="cellIs" priority="7" dxfId="0" operator="equal">
      <formula>0</formula>
    </cfRule>
  </conditionalFormatting>
  <conditionalFormatting sqref="BO4:BQ4 BI4:BK4 BY4:BZ4 CF4 CR4:CS4">
    <cfRule type="cellIs" priority="6" dxfId="0" operator="equal">
      <formula>0</formula>
    </cfRule>
  </conditionalFormatting>
  <conditionalFormatting sqref="BO5:BQ5 BI5:BK5 BY5:BZ5 CF5 CR5:CS5">
    <cfRule type="cellIs" priority="5" dxfId="0" operator="equal">
      <formula>0</formula>
    </cfRule>
  </conditionalFormatting>
  <conditionalFormatting sqref="BO6:BQ6 BI6:BK6 BY6:BZ6 CF6 CR6:CS6">
    <cfRule type="cellIs" priority="4" dxfId="0" operator="equal">
      <formula>0</formula>
    </cfRule>
  </conditionalFormatting>
  <conditionalFormatting sqref="BO7:BQ7 BI7:BK7 BY7:BZ7 CF7 CR7:CS7">
    <cfRule type="cellIs" priority="3" dxfId="0" operator="equal">
      <formula>0</formula>
    </cfRule>
  </conditionalFormatting>
  <conditionalFormatting sqref="BO8:BQ8 BI8:BK8 BY8:BZ8 CF8 CR8:CS8">
    <cfRule type="cellIs" priority="2" dxfId="0" operator="equal">
      <formula>0</formula>
    </cfRule>
  </conditionalFormatting>
  <conditionalFormatting sqref="BO9:BQ9 BI9:BK9 BY9:BZ9 CF9 CR9:CS9">
    <cfRule type="cellIs" priority="1" dxfId="0" operator="equal">
      <formula>0</formula>
    </cfRule>
  </conditionalFormatting>
  <printOptions gridLines="1" horizontalCentered="1"/>
  <pageMargins left="0.35433070866141736" right="0.2362204724409449" top="1.63" bottom="0.4724409448818898" header="0.2362204724409449" footer="0.2362204724409449"/>
  <pageSetup fitToHeight="1" fitToWidth="1" horizontalDpi="300" verticalDpi="300" orientation="landscape" paperSize="9" scale="60" r:id="rId2"/>
  <headerFooter alignWithMargins="0">
    <oddHeader xml:space="preserve">&amp;L&amp;T
&amp;C&amp;"Aharoni,Standaard"&amp;20&amp;G&amp;"Arial,Standaard"&amp;10
&amp;14Young-Timer&amp;R&amp;D
wedstrijdleider: Opdenakker Rudiger 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5">
    <pageSetUpPr fitToPage="1"/>
  </sheetPr>
  <dimension ref="A1:DD100"/>
  <sheetViews>
    <sheetView tabSelected="1" view="pageBreakPreview" zoomScale="60" zoomScalePageLayoutView="0" workbookViewId="0" topLeftCell="A1">
      <selection activeCell="A51" sqref="A51"/>
    </sheetView>
  </sheetViews>
  <sheetFormatPr defaultColWidth="11.421875" defaultRowHeight="15" outlineLevelRow="1" outlineLevelCol="1"/>
  <cols>
    <col min="1" max="1" width="5.00390625" style="32" bestFit="1" customWidth="1"/>
    <col min="2" max="2" width="4.7109375" style="65" bestFit="1" customWidth="1"/>
    <col min="3" max="3" width="22.8515625" style="65" bestFit="1" customWidth="1"/>
    <col min="4" max="4" width="8.7109375" style="65" bestFit="1" customWidth="1"/>
    <col min="5" max="5" width="24.00390625" style="65" bestFit="1" customWidth="1"/>
    <col min="6" max="6" width="8.7109375" style="66" bestFit="1" customWidth="1"/>
    <col min="7" max="7" width="19.140625" style="68" bestFit="1" customWidth="1"/>
    <col min="8" max="8" width="20.140625" style="68" hidden="1" customWidth="1" outlineLevel="1"/>
    <col min="9" max="9" width="6.28125" style="99" bestFit="1" customWidth="1" collapsed="1"/>
    <col min="10" max="10" width="7.421875" style="31" bestFit="1" customWidth="1"/>
    <col min="11" max="11" width="7.421875" style="31" hidden="1" customWidth="1"/>
    <col min="12" max="12" width="6.28125" style="70" bestFit="1" customWidth="1"/>
    <col min="13" max="14" width="3.28125" style="65" customWidth="1"/>
    <col min="15" max="15" width="5.7109375" style="65" bestFit="1" customWidth="1"/>
    <col min="16" max="16" width="6.57421875" style="65" customWidth="1"/>
    <col min="17" max="17" width="9.8515625" style="101" bestFit="1" customWidth="1"/>
    <col min="18" max="18" width="6.28125" style="70" bestFit="1" customWidth="1"/>
    <col min="19" max="19" width="3.421875" style="65" bestFit="1" customWidth="1"/>
    <col min="20" max="20" width="4.00390625" style="65" bestFit="1" customWidth="1"/>
    <col min="21" max="21" width="5.7109375" style="65" bestFit="1" customWidth="1"/>
    <col min="22" max="22" width="6.7109375" style="65" bestFit="1" customWidth="1"/>
    <col min="23" max="23" width="9.8515625" style="101" bestFit="1" customWidth="1"/>
    <col min="24" max="24" width="5.00390625" style="70" bestFit="1" customWidth="1"/>
    <col min="25" max="25" width="4.00390625" style="65" bestFit="1" customWidth="1"/>
    <col min="26" max="26" width="3.28125" style="65" bestFit="1" customWidth="1"/>
    <col min="27" max="27" width="5.57421875" style="65" bestFit="1" customWidth="1"/>
    <col min="28" max="28" width="6.57421875" style="65" bestFit="1" customWidth="1"/>
    <col min="29" max="29" width="9.57421875" style="101" bestFit="1" customWidth="1"/>
    <col min="30" max="30" width="5.00390625" style="70" hidden="1" customWidth="1" outlineLevel="1"/>
    <col min="31" max="31" width="4.00390625" style="65" hidden="1" customWidth="1" outlineLevel="1"/>
    <col min="32" max="32" width="3.28125" style="65" hidden="1" customWidth="1" outlineLevel="1"/>
    <col min="33" max="33" width="5.00390625" style="65" hidden="1" customWidth="1" outlineLevel="1"/>
    <col min="34" max="34" width="6.57421875" style="65" hidden="1" customWidth="1" outlineLevel="1"/>
    <col min="35" max="35" width="8.57421875" style="101" hidden="1" customWidth="1" outlineLevel="1"/>
    <col min="36" max="36" width="12.140625" style="109" customWidth="1" collapsed="1"/>
    <col min="37" max="37" width="0.13671875" style="75" customWidth="1"/>
    <col min="38" max="38" width="14.00390625" style="76" customWidth="1"/>
    <col min="39" max="40" width="11.28125" style="75" customWidth="1"/>
    <col min="41" max="41" width="10.421875" style="77" customWidth="1"/>
    <col min="42" max="43" width="10.421875" style="75" customWidth="1"/>
    <col min="44" max="44" width="5.7109375" style="31" bestFit="1" customWidth="1"/>
    <col min="45" max="45" width="6.421875" style="31" customWidth="1"/>
    <col min="46" max="47" width="5.7109375" style="31" bestFit="1" customWidth="1"/>
    <col min="48" max="49" width="8.140625" style="31" bestFit="1" customWidth="1"/>
    <col min="50" max="52" width="5.7109375" style="31" bestFit="1" customWidth="1"/>
    <col min="53" max="56" width="5.7109375" style="31" customWidth="1"/>
    <col min="57" max="57" width="3.8515625" style="78" bestFit="1" customWidth="1"/>
    <col min="58" max="58" width="4.00390625" style="78" bestFit="1" customWidth="1"/>
    <col min="59" max="69" width="7.140625" style="31" bestFit="1" customWidth="1"/>
    <col min="70" max="71" width="7.140625" style="78" bestFit="1" customWidth="1"/>
    <col min="72" max="73" width="3.8515625" style="31" bestFit="1" customWidth="1"/>
    <col min="74" max="75" width="7.140625" style="31" bestFit="1" customWidth="1"/>
    <col min="76" max="77" width="7.140625" style="60" bestFit="1" customWidth="1"/>
    <col min="78" max="81" width="7.140625" style="31" bestFit="1" customWidth="1"/>
    <col min="82" max="83" width="7.140625" style="60" bestFit="1" customWidth="1"/>
    <col min="84" max="84" width="7.140625" style="31" bestFit="1" customWidth="1"/>
    <col min="85" max="86" width="7.140625" style="78" bestFit="1" customWidth="1"/>
    <col min="87" max="87" width="7.140625" style="31" bestFit="1" customWidth="1"/>
    <col min="88" max="16384" width="9.140625" style="31" customWidth="1"/>
  </cols>
  <sheetData>
    <row r="1" spans="1:108" s="14" customFormat="1" ht="16.5" thickBot="1">
      <c r="A1" s="79"/>
      <c r="B1" s="3" t="s">
        <v>0</v>
      </c>
      <c r="C1" s="3" t="s">
        <v>1</v>
      </c>
      <c r="D1" s="3" t="s">
        <v>2</v>
      </c>
      <c r="E1" s="3" t="s">
        <v>3</v>
      </c>
      <c r="F1" s="4" t="s">
        <v>2</v>
      </c>
      <c r="G1" s="5" t="s">
        <v>4</v>
      </c>
      <c r="H1" s="6" t="s">
        <v>5</v>
      </c>
      <c r="I1" s="7"/>
      <c r="J1" s="8"/>
      <c r="K1" s="8"/>
      <c r="L1" s="110" t="s">
        <v>6</v>
      </c>
      <c r="M1" s="111"/>
      <c r="N1" s="111"/>
      <c r="O1" s="111"/>
      <c r="P1" s="111"/>
      <c r="Q1" s="112"/>
      <c r="R1" s="110" t="s">
        <v>7</v>
      </c>
      <c r="S1" s="111"/>
      <c r="T1" s="111"/>
      <c r="U1" s="111"/>
      <c r="V1" s="111"/>
      <c r="W1" s="112"/>
      <c r="X1" s="110" t="s">
        <v>8</v>
      </c>
      <c r="Y1" s="111"/>
      <c r="Z1" s="111"/>
      <c r="AA1" s="111"/>
      <c r="AB1" s="111"/>
      <c r="AC1" s="112"/>
      <c r="AD1" s="110" t="s">
        <v>9</v>
      </c>
      <c r="AE1" s="111"/>
      <c r="AF1" s="111"/>
      <c r="AG1" s="111"/>
      <c r="AH1" s="111"/>
      <c r="AI1" s="112"/>
      <c r="AJ1" s="103" t="s">
        <v>10</v>
      </c>
      <c r="AK1" s="9"/>
      <c r="AL1" s="10"/>
      <c r="AM1" s="11"/>
      <c r="AN1" s="11"/>
      <c r="AO1" s="12"/>
      <c r="AP1" s="11"/>
      <c r="AQ1" s="11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</row>
    <row r="2" spans="1:108" ht="83.25" outlineLevel="1" thickBot="1">
      <c r="A2" s="81"/>
      <c r="B2" s="15"/>
      <c r="C2" s="15"/>
      <c r="D2" s="15"/>
      <c r="E2" s="15"/>
      <c r="F2" s="16"/>
      <c r="G2" s="17"/>
      <c r="H2" s="18"/>
      <c r="I2" s="19" t="s">
        <v>11</v>
      </c>
      <c r="J2" s="20" t="s">
        <v>12</v>
      </c>
      <c r="K2" s="20" t="s">
        <v>13</v>
      </c>
      <c r="L2" s="21" t="s">
        <v>14</v>
      </c>
      <c r="M2" s="22" t="s">
        <v>15</v>
      </c>
      <c r="N2" s="22" t="s">
        <v>16</v>
      </c>
      <c r="O2" s="23" t="s">
        <v>17</v>
      </c>
      <c r="P2" s="22" t="s">
        <v>18</v>
      </c>
      <c r="Q2" s="83" t="s">
        <v>19</v>
      </c>
      <c r="R2" s="21" t="s">
        <v>14</v>
      </c>
      <c r="S2" s="22" t="s">
        <v>15</v>
      </c>
      <c r="T2" s="22" t="s">
        <v>16</v>
      </c>
      <c r="U2" s="23" t="s">
        <v>17</v>
      </c>
      <c r="V2" s="22" t="s">
        <v>18</v>
      </c>
      <c r="W2" s="83" t="s">
        <v>19</v>
      </c>
      <c r="X2" s="21" t="s">
        <v>14</v>
      </c>
      <c r="Y2" s="22" t="s">
        <v>15</v>
      </c>
      <c r="Z2" s="22" t="s">
        <v>16</v>
      </c>
      <c r="AA2" s="23" t="s">
        <v>17</v>
      </c>
      <c r="AB2" s="23" t="s">
        <v>18</v>
      </c>
      <c r="AC2" s="83" t="s">
        <v>19</v>
      </c>
      <c r="AD2" s="21" t="s">
        <v>14</v>
      </c>
      <c r="AE2" s="22" t="s">
        <v>15</v>
      </c>
      <c r="AF2" s="22" t="s">
        <v>16</v>
      </c>
      <c r="AG2" s="23" t="s">
        <v>20</v>
      </c>
      <c r="AH2" s="23" t="s">
        <v>18</v>
      </c>
      <c r="AI2" s="83" t="s">
        <v>19</v>
      </c>
      <c r="AJ2" s="104"/>
      <c r="AK2" s="24"/>
      <c r="AL2" s="25"/>
      <c r="AM2" s="26"/>
      <c r="AN2" s="26"/>
      <c r="AO2" s="27"/>
      <c r="AP2" s="26"/>
      <c r="AQ2" s="26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9"/>
      <c r="BH2" s="29"/>
      <c r="BI2" s="29"/>
      <c r="BJ2" s="29"/>
      <c r="BK2" s="29"/>
      <c r="BL2" s="29"/>
      <c r="BM2" s="29"/>
      <c r="BN2" s="28"/>
      <c r="BO2" s="29"/>
      <c r="BP2" s="29"/>
      <c r="BQ2" s="29"/>
      <c r="BR2" s="28"/>
      <c r="BS2" s="28"/>
      <c r="BT2" s="28"/>
      <c r="BU2" s="28"/>
      <c r="BV2" s="28"/>
      <c r="BW2" s="28"/>
      <c r="BX2" s="29"/>
      <c r="BY2" s="29"/>
      <c r="BZ2" s="29"/>
      <c r="CA2" s="29"/>
      <c r="CB2" s="29"/>
      <c r="CC2" s="29"/>
      <c r="CD2" s="29"/>
      <c r="CE2" s="29"/>
      <c r="CF2" s="29"/>
      <c r="CG2" s="28"/>
      <c r="CH2" s="28"/>
      <c r="CI2" s="28"/>
      <c r="CJ2" s="28"/>
      <c r="CK2" s="28"/>
      <c r="CL2" s="28"/>
      <c r="CM2" s="28"/>
      <c r="CN2" s="30"/>
      <c r="CO2" s="30"/>
      <c r="CP2" s="30"/>
      <c r="CQ2" s="30"/>
      <c r="CR2" s="29"/>
      <c r="CS2" s="29"/>
      <c r="CT2" s="30"/>
      <c r="CU2" s="30"/>
      <c r="CV2" s="30"/>
      <c r="CW2" s="30"/>
      <c r="CX2" s="30"/>
      <c r="CY2" s="30"/>
      <c r="CZ2" s="30"/>
      <c r="DA2" s="28"/>
      <c r="DB2" s="28"/>
      <c r="DC2" s="28"/>
      <c r="DD2" s="28"/>
    </row>
    <row r="3" spans="1:40" ht="12.75">
      <c r="A3" s="85"/>
      <c r="B3" s="86"/>
      <c r="C3" s="86"/>
      <c r="D3" s="86"/>
      <c r="E3" s="86"/>
      <c r="F3" s="87"/>
      <c r="G3" s="88"/>
      <c r="H3" s="88"/>
      <c r="I3" s="89"/>
      <c r="J3" s="88"/>
      <c r="K3" s="88"/>
      <c r="L3" s="90"/>
      <c r="M3" s="91"/>
      <c r="N3" s="91"/>
      <c r="O3" s="91"/>
      <c r="P3" s="91"/>
      <c r="Q3" s="93"/>
      <c r="R3" s="90"/>
      <c r="S3" s="91"/>
      <c r="T3" s="91"/>
      <c r="U3" s="91"/>
      <c r="V3" s="91"/>
      <c r="W3" s="93"/>
      <c r="X3" s="90"/>
      <c r="Y3" s="91"/>
      <c r="Z3" s="91"/>
      <c r="AA3" s="91"/>
      <c r="AB3" s="91"/>
      <c r="AC3" s="93"/>
      <c r="AD3" s="90"/>
      <c r="AE3" s="91"/>
      <c r="AF3" s="91"/>
      <c r="AG3" s="91"/>
      <c r="AH3" s="91"/>
      <c r="AI3" s="93"/>
      <c r="AJ3" s="105"/>
      <c r="AL3" s="47">
        <f>IF(AJ3&gt;9000,"buiten koers","")</f>
      </c>
      <c r="AM3" s="49"/>
      <c r="AN3" s="49"/>
    </row>
    <row r="4" spans="1:108" s="107" customFormat="1" ht="12.75">
      <c r="A4" s="106">
        <v>1</v>
      </c>
      <c r="B4" s="95">
        <v>2</v>
      </c>
      <c r="C4" s="54" t="s">
        <v>21</v>
      </c>
      <c r="D4" s="61" t="s">
        <v>22</v>
      </c>
      <c r="E4" s="62" t="s">
        <v>23</v>
      </c>
      <c r="F4" s="55" t="s">
        <v>24</v>
      </c>
      <c r="G4" s="56" t="s">
        <v>25</v>
      </c>
      <c r="H4" s="57" t="s">
        <v>26</v>
      </c>
      <c r="I4" s="58">
        <v>1971</v>
      </c>
      <c r="J4" s="1" t="s">
        <v>27</v>
      </c>
      <c r="K4" s="39"/>
      <c r="L4" s="40">
        <v>30</v>
      </c>
      <c r="M4" s="41">
        <v>0</v>
      </c>
      <c r="N4" s="41">
        <v>2</v>
      </c>
      <c r="O4" s="41">
        <v>0</v>
      </c>
      <c r="P4" s="59">
        <v>0.012</v>
      </c>
      <c r="Q4" s="43">
        <f aca="true" t="shared" si="0" ref="Q4:Q50">L4+M4+N4+O4+IF(P4&lt;0,-P4,P4)</f>
        <v>32.012</v>
      </c>
      <c r="R4" s="40">
        <v>0</v>
      </c>
      <c r="S4" s="41">
        <v>0</v>
      </c>
      <c r="T4" s="41">
        <v>8</v>
      </c>
      <c r="U4" s="41">
        <v>0</v>
      </c>
      <c r="V4" s="59">
        <v>1.668</v>
      </c>
      <c r="W4" s="43">
        <f aca="true" t="shared" si="1" ref="W4:W50">R4+S4+T4+U4+IF(V4&lt;0,-V4,V4)</f>
        <v>9.668</v>
      </c>
      <c r="X4" s="40">
        <v>0</v>
      </c>
      <c r="Y4" s="41">
        <v>0</v>
      </c>
      <c r="Z4" s="41">
        <v>6</v>
      </c>
      <c r="AA4" s="41">
        <v>0</v>
      </c>
      <c r="AB4" s="59">
        <v>0</v>
      </c>
      <c r="AC4" s="43">
        <f aca="true" t="shared" si="2" ref="AC4:AC50">X4+Y4+Z4+AA4+IF(AB4&lt;0,-AB4,AB4)</f>
        <v>6</v>
      </c>
      <c r="AD4" s="44"/>
      <c r="AE4" s="42"/>
      <c r="AF4" s="42"/>
      <c r="AG4" s="42"/>
      <c r="AH4" s="42"/>
      <c r="AI4" s="43">
        <f aca="true" t="shared" si="3" ref="AI4:AI50">AD4+AE4+AF4+AG4+IF(AH4&lt;0,-AH4,AH4)</f>
        <v>0</v>
      </c>
      <c r="AJ4" s="45">
        <f aca="true" t="shared" si="4" ref="AJ4:AJ50">Q4+W4+AC4+AI4</f>
        <v>47.68</v>
      </c>
      <c r="AK4" s="46"/>
      <c r="AL4" s="47">
        <f aca="true" t="shared" si="5" ref="AL4:AL50">IF(AJ4&gt;3000,"buiten koers","")</f>
      </c>
      <c r="AM4" s="48"/>
      <c r="AN4" s="49"/>
      <c r="AO4" s="49"/>
      <c r="AP4" s="49"/>
      <c r="AQ4" s="49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1"/>
      <c r="BF4" s="51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1"/>
      <c r="BW4" s="51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1"/>
      <c r="CM4" s="51"/>
      <c r="CN4" s="60"/>
      <c r="CO4" s="60"/>
      <c r="CP4" s="60"/>
      <c r="CQ4" s="60"/>
      <c r="CR4" s="50"/>
      <c r="CS4" s="50"/>
      <c r="CT4" s="60"/>
      <c r="CU4" s="60"/>
      <c r="CV4" s="60"/>
      <c r="CW4" s="60"/>
      <c r="CX4" s="60"/>
      <c r="CY4" s="60"/>
      <c r="CZ4" s="60"/>
      <c r="DA4" s="60"/>
      <c r="DB4" s="60"/>
      <c r="DC4" s="31"/>
      <c r="DD4" s="31"/>
    </row>
    <row r="5" spans="1:108" s="107" customFormat="1" ht="12.75">
      <c r="A5" s="106">
        <v>2</v>
      </c>
      <c r="B5" s="95">
        <v>9</v>
      </c>
      <c r="C5" s="62" t="s">
        <v>28</v>
      </c>
      <c r="D5" s="55" t="s">
        <v>29</v>
      </c>
      <c r="E5" s="62" t="s">
        <v>30</v>
      </c>
      <c r="F5" s="55" t="s">
        <v>31</v>
      </c>
      <c r="G5" s="56" t="s">
        <v>32</v>
      </c>
      <c r="H5" s="57" t="s">
        <v>33</v>
      </c>
      <c r="I5" s="58">
        <v>1979</v>
      </c>
      <c r="J5" s="1" t="s">
        <v>27</v>
      </c>
      <c r="K5" s="39"/>
      <c r="L5" s="40">
        <v>30</v>
      </c>
      <c r="M5" s="41">
        <v>0</v>
      </c>
      <c r="N5" s="41">
        <v>4</v>
      </c>
      <c r="O5" s="41">
        <v>0</v>
      </c>
      <c r="P5" s="59">
        <v>0.024</v>
      </c>
      <c r="Q5" s="43">
        <f t="shared" si="0"/>
        <v>34.024</v>
      </c>
      <c r="R5" s="40">
        <v>0</v>
      </c>
      <c r="S5" s="41">
        <v>0</v>
      </c>
      <c r="T5" s="41">
        <v>3</v>
      </c>
      <c r="U5" s="41">
        <v>0</v>
      </c>
      <c r="V5" s="59">
        <v>0.804</v>
      </c>
      <c r="W5" s="43">
        <f t="shared" si="1"/>
        <v>3.8040000000000003</v>
      </c>
      <c r="X5" s="40">
        <v>0</v>
      </c>
      <c r="Y5" s="41">
        <v>0</v>
      </c>
      <c r="Z5" s="41">
        <v>10</v>
      </c>
      <c r="AA5" s="41">
        <v>0</v>
      </c>
      <c r="AB5" s="59">
        <v>0.048</v>
      </c>
      <c r="AC5" s="43">
        <f t="shared" si="2"/>
        <v>10.048</v>
      </c>
      <c r="AD5" s="44"/>
      <c r="AE5" s="42"/>
      <c r="AF5" s="42"/>
      <c r="AG5" s="42"/>
      <c r="AH5" s="42"/>
      <c r="AI5" s="43">
        <f t="shared" si="3"/>
        <v>0</v>
      </c>
      <c r="AJ5" s="45">
        <f t="shared" si="4"/>
        <v>47.876000000000005</v>
      </c>
      <c r="AK5" s="46"/>
      <c r="AL5" s="47">
        <f t="shared" si="5"/>
      </c>
      <c r="AM5" s="48"/>
      <c r="AN5" s="49"/>
      <c r="AO5" s="49"/>
      <c r="AP5" s="49"/>
      <c r="AQ5" s="49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1"/>
      <c r="BF5" s="51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1"/>
      <c r="BW5" s="51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1"/>
      <c r="CM5" s="51"/>
      <c r="CN5" s="60"/>
      <c r="CO5" s="60"/>
      <c r="CP5" s="60"/>
      <c r="CQ5" s="60"/>
      <c r="CR5" s="50"/>
      <c r="CS5" s="50"/>
      <c r="CT5" s="60"/>
      <c r="CU5" s="60"/>
      <c r="CV5" s="60"/>
      <c r="CW5" s="60"/>
      <c r="CX5" s="60"/>
      <c r="CY5" s="60"/>
      <c r="CZ5" s="60"/>
      <c r="DA5" s="60"/>
      <c r="DB5" s="60"/>
      <c r="DC5" s="31"/>
      <c r="DD5" s="31"/>
    </row>
    <row r="6" spans="1:108" s="107" customFormat="1" ht="12.75">
      <c r="A6" s="106">
        <v>3</v>
      </c>
      <c r="B6" s="95">
        <v>5</v>
      </c>
      <c r="C6" s="54" t="s">
        <v>34</v>
      </c>
      <c r="D6" s="61" t="s">
        <v>35</v>
      </c>
      <c r="E6" s="54" t="s">
        <v>36</v>
      </c>
      <c r="F6" s="61" t="s">
        <v>37</v>
      </c>
      <c r="G6" s="56" t="s">
        <v>32</v>
      </c>
      <c r="H6" s="57" t="s">
        <v>38</v>
      </c>
      <c r="I6" s="58">
        <v>1971</v>
      </c>
      <c r="J6" s="1" t="s">
        <v>27</v>
      </c>
      <c r="K6" s="39"/>
      <c r="L6" s="40">
        <v>0</v>
      </c>
      <c r="M6" s="41">
        <v>0</v>
      </c>
      <c r="N6" s="41">
        <v>8</v>
      </c>
      <c r="O6" s="41">
        <v>0</v>
      </c>
      <c r="P6" s="59">
        <v>0.036000000000000004</v>
      </c>
      <c r="Q6" s="43">
        <f t="shared" si="0"/>
        <v>8.036</v>
      </c>
      <c r="R6" s="40">
        <v>30</v>
      </c>
      <c r="S6" s="41">
        <v>0</v>
      </c>
      <c r="T6" s="41">
        <v>1</v>
      </c>
      <c r="U6" s="41">
        <v>0</v>
      </c>
      <c r="V6" s="59">
        <v>7.5</v>
      </c>
      <c r="W6" s="43">
        <f t="shared" si="1"/>
        <v>38.5</v>
      </c>
      <c r="X6" s="40">
        <v>0</v>
      </c>
      <c r="Y6" s="41">
        <v>0</v>
      </c>
      <c r="Z6" s="41">
        <v>8</v>
      </c>
      <c r="AA6" s="41">
        <v>0</v>
      </c>
      <c r="AB6" s="59">
        <v>0</v>
      </c>
      <c r="AC6" s="43">
        <f t="shared" si="2"/>
        <v>8</v>
      </c>
      <c r="AD6" s="44"/>
      <c r="AE6" s="42"/>
      <c r="AF6" s="42"/>
      <c r="AG6" s="42"/>
      <c r="AH6" s="42"/>
      <c r="AI6" s="43">
        <f t="shared" si="3"/>
        <v>0</v>
      </c>
      <c r="AJ6" s="45">
        <f t="shared" si="4"/>
        <v>54.536</v>
      </c>
      <c r="AK6" s="46"/>
      <c r="AL6" s="47">
        <f t="shared" si="5"/>
      </c>
      <c r="AM6" s="48"/>
      <c r="AN6" s="49"/>
      <c r="AO6" s="49"/>
      <c r="AP6" s="49"/>
      <c r="AQ6" s="49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1"/>
      <c r="BF6" s="51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1"/>
      <c r="BW6" s="51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1"/>
      <c r="CM6" s="51"/>
      <c r="CN6" s="60"/>
      <c r="CO6" s="60"/>
      <c r="CP6" s="60"/>
      <c r="CQ6" s="60"/>
      <c r="CR6" s="50"/>
      <c r="CS6" s="50"/>
      <c r="CT6" s="60"/>
      <c r="CU6" s="60"/>
      <c r="CV6" s="60"/>
      <c r="CW6" s="60"/>
      <c r="CX6" s="60"/>
      <c r="CY6" s="60"/>
      <c r="CZ6" s="60"/>
      <c r="DA6" s="60"/>
      <c r="DB6" s="60"/>
      <c r="DC6" s="31"/>
      <c r="DD6" s="31"/>
    </row>
    <row r="7" spans="1:108" s="107" customFormat="1" ht="12.75">
      <c r="A7" s="106">
        <v>4</v>
      </c>
      <c r="B7" s="95">
        <v>31</v>
      </c>
      <c r="C7" s="62" t="s">
        <v>39</v>
      </c>
      <c r="D7" s="55" t="s">
        <v>40</v>
      </c>
      <c r="E7" s="62" t="s">
        <v>41</v>
      </c>
      <c r="F7" s="55" t="s">
        <v>42</v>
      </c>
      <c r="G7" s="56" t="s">
        <v>43</v>
      </c>
      <c r="H7" s="57" t="s">
        <v>44</v>
      </c>
      <c r="I7" s="58">
        <v>1959</v>
      </c>
      <c r="J7" s="1" t="s">
        <v>27</v>
      </c>
      <c r="K7" s="39"/>
      <c r="L7" s="40">
        <v>30</v>
      </c>
      <c r="M7" s="41">
        <v>0</v>
      </c>
      <c r="N7" s="41">
        <v>2</v>
      </c>
      <c r="O7" s="41">
        <v>0</v>
      </c>
      <c r="P7" s="59">
        <v>0.084</v>
      </c>
      <c r="Q7" s="43">
        <f t="shared" si="0"/>
        <v>32.084</v>
      </c>
      <c r="R7" s="40">
        <v>0</v>
      </c>
      <c r="S7" s="41">
        <v>0</v>
      </c>
      <c r="T7" s="41">
        <v>8</v>
      </c>
      <c r="U7" s="41">
        <v>0</v>
      </c>
      <c r="V7" s="59">
        <v>5.136</v>
      </c>
      <c r="W7" s="43">
        <f t="shared" si="1"/>
        <v>13.136</v>
      </c>
      <c r="X7" s="40">
        <v>0</v>
      </c>
      <c r="Y7" s="41">
        <v>0</v>
      </c>
      <c r="Z7" s="41">
        <v>18</v>
      </c>
      <c r="AA7" s="41">
        <v>0</v>
      </c>
      <c r="AB7" s="59">
        <v>0.048</v>
      </c>
      <c r="AC7" s="43">
        <f t="shared" si="2"/>
        <v>18.048</v>
      </c>
      <c r="AD7" s="44"/>
      <c r="AE7" s="42"/>
      <c r="AF7" s="42"/>
      <c r="AG7" s="42"/>
      <c r="AH7" s="42"/>
      <c r="AI7" s="43">
        <f t="shared" si="3"/>
        <v>0</v>
      </c>
      <c r="AJ7" s="45">
        <f t="shared" si="4"/>
        <v>63.268</v>
      </c>
      <c r="AK7" s="46"/>
      <c r="AL7" s="47">
        <f t="shared" si="5"/>
      </c>
      <c r="AM7" s="48"/>
      <c r="AN7" s="49"/>
      <c r="AO7" s="49"/>
      <c r="AP7" s="49"/>
      <c r="AQ7" s="49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1"/>
      <c r="BF7" s="51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1"/>
      <c r="BW7" s="51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1"/>
      <c r="CM7" s="51"/>
      <c r="CN7" s="60"/>
      <c r="CO7" s="60"/>
      <c r="CP7" s="60"/>
      <c r="CQ7" s="60"/>
      <c r="CR7" s="50"/>
      <c r="CS7" s="50"/>
      <c r="CT7" s="60"/>
      <c r="CU7" s="60"/>
      <c r="CV7" s="60"/>
      <c r="CW7" s="60"/>
      <c r="CX7" s="60"/>
      <c r="CY7" s="60"/>
      <c r="CZ7" s="60"/>
      <c r="DA7" s="60"/>
      <c r="DB7" s="60"/>
      <c r="DC7" s="31"/>
      <c r="DD7" s="31"/>
    </row>
    <row r="8" spans="1:108" s="107" customFormat="1" ht="12.75">
      <c r="A8" s="106">
        <v>5</v>
      </c>
      <c r="B8" s="95">
        <v>7</v>
      </c>
      <c r="C8" s="54" t="s">
        <v>45</v>
      </c>
      <c r="D8" s="55" t="s">
        <v>46</v>
      </c>
      <c r="E8" s="54" t="s">
        <v>47</v>
      </c>
      <c r="F8" s="55" t="s">
        <v>48</v>
      </c>
      <c r="G8" s="56" t="s">
        <v>49</v>
      </c>
      <c r="H8" s="57" t="s">
        <v>50</v>
      </c>
      <c r="I8" s="58">
        <v>1969</v>
      </c>
      <c r="J8" s="1" t="s">
        <v>27</v>
      </c>
      <c r="K8" s="39"/>
      <c r="L8" s="40">
        <v>0</v>
      </c>
      <c r="M8" s="41">
        <v>0</v>
      </c>
      <c r="N8" s="41">
        <v>1</v>
      </c>
      <c r="O8" s="41">
        <v>0</v>
      </c>
      <c r="P8" s="59">
        <v>0.024</v>
      </c>
      <c r="Q8" s="43">
        <f t="shared" si="0"/>
        <v>1.024</v>
      </c>
      <c r="R8" s="40">
        <v>60</v>
      </c>
      <c r="S8" s="41">
        <v>0</v>
      </c>
      <c r="T8" s="41">
        <v>1</v>
      </c>
      <c r="U8" s="41">
        <v>0</v>
      </c>
      <c r="V8" s="59">
        <v>0.132</v>
      </c>
      <c r="W8" s="43">
        <f t="shared" si="1"/>
        <v>61.132</v>
      </c>
      <c r="X8" s="40">
        <v>0</v>
      </c>
      <c r="Y8" s="41">
        <v>0</v>
      </c>
      <c r="Z8" s="41">
        <v>5</v>
      </c>
      <c r="AA8" s="41">
        <v>0</v>
      </c>
      <c r="AB8" s="59">
        <v>0</v>
      </c>
      <c r="AC8" s="43">
        <f t="shared" si="2"/>
        <v>5</v>
      </c>
      <c r="AD8" s="44"/>
      <c r="AE8" s="42"/>
      <c r="AF8" s="42"/>
      <c r="AG8" s="42"/>
      <c r="AH8" s="42"/>
      <c r="AI8" s="43">
        <f t="shared" si="3"/>
        <v>0</v>
      </c>
      <c r="AJ8" s="45">
        <f t="shared" si="4"/>
        <v>67.156</v>
      </c>
      <c r="AK8" s="46"/>
      <c r="AL8" s="47">
        <f t="shared" si="5"/>
      </c>
      <c r="AM8" s="48"/>
      <c r="AN8" s="49"/>
      <c r="AO8" s="49"/>
      <c r="AP8" s="49"/>
      <c r="AQ8" s="49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1"/>
      <c r="BF8" s="51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1"/>
      <c r="BW8" s="51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1"/>
      <c r="CM8" s="51"/>
      <c r="CN8" s="60"/>
      <c r="CO8" s="60"/>
      <c r="CP8" s="60"/>
      <c r="CQ8" s="60"/>
      <c r="CR8" s="50"/>
      <c r="CS8" s="50"/>
      <c r="CT8" s="60"/>
      <c r="CU8" s="60"/>
      <c r="CV8" s="60"/>
      <c r="CW8" s="60"/>
      <c r="CX8" s="60"/>
      <c r="CY8" s="60"/>
      <c r="CZ8" s="60"/>
      <c r="DA8" s="60"/>
      <c r="DB8" s="60"/>
      <c r="DC8" s="31"/>
      <c r="DD8" s="31"/>
    </row>
    <row r="9" spans="1:108" s="107" customFormat="1" ht="12.75">
      <c r="A9" s="106">
        <v>6</v>
      </c>
      <c r="B9" s="95">
        <v>16</v>
      </c>
      <c r="C9" s="54" t="s">
        <v>51</v>
      </c>
      <c r="D9" s="61" t="s">
        <v>52</v>
      </c>
      <c r="E9" s="54" t="s">
        <v>53</v>
      </c>
      <c r="F9" s="61" t="s">
        <v>54</v>
      </c>
      <c r="G9" s="56" t="s">
        <v>55</v>
      </c>
      <c r="H9" s="57" t="s">
        <v>56</v>
      </c>
      <c r="I9" s="58">
        <v>1973</v>
      </c>
      <c r="J9" s="1" t="s">
        <v>27</v>
      </c>
      <c r="K9" s="39"/>
      <c r="L9" s="40">
        <v>0</v>
      </c>
      <c r="M9" s="41">
        <v>0</v>
      </c>
      <c r="N9" s="41">
        <v>1</v>
      </c>
      <c r="O9" s="41">
        <v>0</v>
      </c>
      <c r="P9" s="59">
        <v>0.06</v>
      </c>
      <c r="Q9" s="43">
        <f t="shared" si="0"/>
        <v>1.06</v>
      </c>
      <c r="R9" s="40">
        <v>30</v>
      </c>
      <c r="S9" s="41">
        <v>0</v>
      </c>
      <c r="T9" s="41">
        <v>10</v>
      </c>
      <c r="U9" s="41">
        <v>0</v>
      </c>
      <c r="V9" s="59">
        <v>1.656</v>
      </c>
      <c r="W9" s="43">
        <f t="shared" si="1"/>
        <v>41.656</v>
      </c>
      <c r="X9" s="40">
        <v>0</v>
      </c>
      <c r="Y9" s="41">
        <v>0</v>
      </c>
      <c r="Z9" s="41">
        <v>25</v>
      </c>
      <c r="AA9" s="41">
        <v>0</v>
      </c>
      <c r="AB9" s="59">
        <v>0.06</v>
      </c>
      <c r="AC9" s="43">
        <f t="shared" si="2"/>
        <v>25.06</v>
      </c>
      <c r="AD9" s="44"/>
      <c r="AE9" s="42"/>
      <c r="AF9" s="42"/>
      <c r="AG9" s="42"/>
      <c r="AH9" s="42"/>
      <c r="AI9" s="43">
        <f t="shared" si="3"/>
        <v>0</v>
      </c>
      <c r="AJ9" s="45">
        <f t="shared" si="4"/>
        <v>67.776</v>
      </c>
      <c r="AK9" s="46"/>
      <c r="AL9" s="47">
        <f t="shared" si="5"/>
      </c>
      <c r="AM9" s="48"/>
      <c r="AN9" s="49"/>
      <c r="AO9" s="49"/>
      <c r="AP9" s="49"/>
      <c r="AQ9" s="49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1"/>
      <c r="BF9" s="51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1"/>
      <c r="BW9" s="51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1"/>
      <c r="CM9" s="51"/>
      <c r="CN9" s="60"/>
      <c r="CO9" s="60"/>
      <c r="CP9" s="60"/>
      <c r="CQ9" s="60"/>
      <c r="CR9" s="50"/>
      <c r="CS9" s="50"/>
      <c r="CT9" s="60"/>
      <c r="CU9" s="60"/>
      <c r="CV9" s="60"/>
      <c r="CW9" s="60"/>
      <c r="CX9" s="60"/>
      <c r="CY9" s="60"/>
      <c r="CZ9" s="60"/>
      <c r="DA9" s="60"/>
      <c r="DB9" s="60"/>
      <c r="DC9" s="31"/>
      <c r="DD9" s="31"/>
    </row>
    <row r="10" spans="1:108" s="107" customFormat="1" ht="12.75">
      <c r="A10" s="106">
        <v>7</v>
      </c>
      <c r="B10" s="95">
        <v>15</v>
      </c>
      <c r="C10" s="54" t="s">
        <v>57</v>
      </c>
      <c r="D10" s="61" t="s">
        <v>58</v>
      </c>
      <c r="E10" s="54" t="s">
        <v>59</v>
      </c>
      <c r="F10" s="61" t="s">
        <v>60</v>
      </c>
      <c r="G10" s="56" t="s">
        <v>61</v>
      </c>
      <c r="H10" s="57" t="s">
        <v>62</v>
      </c>
      <c r="I10" s="58">
        <v>1977</v>
      </c>
      <c r="J10" s="1" t="s">
        <v>27</v>
      </c>
      <c r="K10" s="39"/>
      <c r="L10" s="40">
        <v>0</v>
      </c>
      <c r="M10" s="41">
        <v>0</v>
      </c>
      <c r="N10" s="41">
        <v>5</v>
      </c>
      <c r="O10" s="41">
        <v>0</v>
      </c>
      <c r="P10" s="59">
        <v>0.192</v>
      </c>
      <c r="Q10" s="43">
        <f t="shared" si="0"/>
        <v>5.192</v>
      </c>
      <c r="R10" s="40">
        <v>60</v>
      </c>
      <c r="S10" s="41">
        <v>0</v>
      </c>
      <c r="T10" s="41">
        <v>0</v>
      </c>
      <c r="U10" s="41">
        <v>0</v>
      </c>
      <c r="V10" s="59">
        <v>1.644</v>
      </c>
      <c r="W10" s="43">
        <f t="shared" si="1"/>
        <v>61.644</v>
      </c>
      <c r="X10" s="40">
        <v>0</v>
      </c>
      <c r="Y10" s="41">
        <v>0</v>
      </c>
      <c r="Z10" s="41">
        <v>9</v>
      </c>
      <c r="AA10" s="41">
        <v>0</v>
      </c>
      <c r="AB10" s="59">
        <v>0.024</v>
      </c>
      <c r="AC10" s="43">
        <f t="shared" si="2"/>
        <v>9.024</v>
      </c>
      <c r="AD10" s="44"/>
      <c r="AE10" s="42"/>
      <c r="AF10" s="42"/>
      <c r="AG10" s="42"/>
      <c r="AH10" s="42"/>
      <c r="AI10" s="43">
        <f t="shared" si="3"/>
        <v>0</v>
      </c>
      <c r="AJ10" s="45">
        <f t="shared" si="4"/>
        <v>75.86</v>
      </c>
      <c r="AK10" s="46"/>
      <c r="AL10" s="47">
        <f t="shared" si="5"/>
      </c>
      <c r="AM10" s="48"/>
      <c r="AN10" s="49"/>
      <c r="AO10" s="49"/>
      <c r="AP10" s="49"/>
      <c r="AQ10" s="49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1"/>
      <c r="BF10" s="51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1"/>
      <c r="BW10" s="51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1"/>
      <c r="CM10" s="51"/>
      <c r="CN10" s="60"/>
      <c r="CO10" s="60"/>
      <c r="CP10" s="60"/>
      <c r="CQ10" s="60"/>
      <c r="CR10" s="50"/>
      <c r="CS10" s="50"/>
      <c r="CT10" s="60"/>
      <c r="CU10" s="60"/>
      <c r="CV10" s="60"/>
      <c r="CW10" s="60"/>
      <c r="CX10" s="60"/>
      <c r="CY10" s="60"/>
      <c r="CZ10" s="60"/>
      <c r="DA10" s="60"/>
      <c r="DB10" s="60"/>
      <c r="DC10" s="31"/>
      <c r="DD10" s="31"/>
    </row>
    <row r="11" spans="1:108" s="107" customFormat="1" ht="12.75">
      <c r="A11" s="106">
        <v>8</v>
      </c>
      <c r="B11" s="95">
        <v>24</v>
      </c>
      <c r="C11" s="54" t="s">
        <v>63</v>
      </c>
      <c r="D11" s="61" t="s">
        <v>64</v>
      </c>
      <c r="E11" s="54" t="s">
        <v>65</v>
      </c>
      <c r="F11" s="61" t="s">
        <v>66</v>
      </c>
      <c r="G11" s="56" t="s">
        <v>32</v>
      </c>
      <c r="H11" s="57" t="s">
        <v>67</v>
      </c>
      <c r="I11" s="58">
        <v>1974</v>
      </c>
      <c r="J11" s="1" t="s">
        <v>27</v>
      </c>
      <c r="K11" s="39"/>
      <c r="L11" s="40">
        <v>30</v>
      </c>
      <c r="M11" s="41">
        <v>0</v>
      </c>
      <c r="N11" s="41">
        <v>19</v>
      </c>
      <c r="O11" s="41">
        <v>0</v>
      </c>
      <c r="P11" s="59">
        <v>0.048</v>
      </c>
      <c r="Q11" s="43">
        <f t="shared" si="0"/>
        <v>49.048</v>
      </c>
      <c r="R11" s="40">
        <v>0</v>
      </c>
      <c r="S11" s="41">
        <v>0</v>
      </c>
      <c r="T11" s="41">
        <v>8</v>
      </c>
      <c r="U11" s="41">
        <v>0</v>
      </c>
      <c r="V11" s="59">
        <v>2.676</v>
      </c>
      <c r="W11" s="43">
        <f t="shared" si="1"/>
        <v>10.676</v>
      </c>
      <c r="X11" s="40">
        <v>0</v>
      </c>
      <c r="Y11" s="41">
        <v>0</v>
      </c>
      <c r="Z11" s="41">
        <v>29</v>
      </c>
      <c r="AA11" s="41">
        <v>0</v>
      </c>
      <c r="AB11" s="59">
        <v>0</v>
      </c>
      <c r="AC11" s="43">
        <f t="shared" si="2"/>
        <v>29</v>
      </c>
      <c r="AD11" s="44"/>
      <c r="AE11" s="42"/>
      <c r="AF11" s="42"/>
      <c r="AG11" s="42"/>
      <c r="AH11" s="42"/>
      <c r="AI11" s="43">
        <f t="shared" si="3"/>
        <v>0</v>
      </c>
      <c r="AJ11" s="45">
        <f t="shared" si="4"/>
        <v>88.724</v>
      </c>
      <c r="AK11" s="46"/>
      <c r="AL11" s="47">
        <f t="shared" si="5"/>
      </c>
      <c r="AM11" s="48"/>
      <c r="AN11" s="49"/>
      <c r="AO11" s="49"/>
      <c r="AP11" s="49"/>
      <c r="AQ11" s="49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1"/>
      <c r="BF11" s="51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1"/>
      <c r="BW11" s="51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1"/>
      <c r="CM11" s="51"/>
      <c r="CN11" s="60"/>
      <c r="CO11" s="60"/>
      <c r="CP11" s="60"/>
      <c r="CQ11" s="60"/>
      <c r="CR11" s="50"/>
      <c r="CS11" s="50"/>
      <c r="CT11" s="60"/>
      <c r="CU11" s="60"/>
      <c r="CV11" s="60"/>
      <c r="CW11" s="60"/>
      <c r="CX11" s="60"/>
      <c r="CY11" s="60"/>
      <c r="CZ11" s="60"/>
      <c r="DA11" s="60"/>
      <c r="DB11" s="60"/>
      <c r="DC11" s="31"/>
      <c r="DD11" s="31"/>
    </row>
    <row r="12" spans="1:108" s="107" customFormat="1" ht="12.75">
      <c r="A12" s="106">
        <v>9</v>
      </c>
      <c r="B12" s="95">
        <v>1</v>
      </c>
      <c r="C12" s="54" t="s">
        <v>68</v>
      </c>
      <c r="D12" s="55" t="s">
        <v>69</v>
      </c>
      <c r="E12" s="54" t="s">
        <v>70</v>
      </c>
      <c r="F12" s="55" t="s">
        <v>71</v>
      </c>
      <c r="G12" s="56" t="s">
        <v>43</v>
      </c>
      <c r="H12" s="57" t="s">
        <v>72</v>
      </c>
      <c r="I12" s="58">
        <v>1976</v>
      </c>
      <c r="J12" s="1" t="s">
        <v>27</v>
      </c>
      <c r="K12" s="39"/>
      <c r="L12" s="40">
        <v>30</v>
      </c>
      <c r="M12" s="41">
        <v>0</v>
      </c>
      <c r="N12" s="41">
        <v>22</v>
      </c>
      <c r="O12" s="41">
        <v>0</v>
      </c>
      <c r="P12" s="59">
        <v>0.096</v>
      </c>
      <c r="Q12" s="43">
        <f t="shared" si="0"/>
        <v>52.096</v>
      </c>
      <c r="R12" s="40">
        <v>30</v>
      </c>
      <c r="S12" s="41">
        <v>0</v>
      </c>
      <c r="T12" s="41">
        <v>1</v>
      </c>
      <c r="U12" s="41">
        <v>0</v>
      </c>
      <c r="V12" s="59">
        <v>1.164</v>
      </c>
      <c r="W12" s="43">
        <f t="shared" si="1"/>
        <v>32.164</v>
      </c>
      <c r="X12" s="40">
        <v>0</v>
      </c>
      <c r="Y12" s="41">
        <v>0</v>
      </c>
      <c r="Z12" s="41">
        <v>5</v>
      </c>
      <c r="AA12" s="41">
        <v>0</v>
      </c>
      <c r="AB12" s="59">
        <v>0.024</v>
      </c>
      <c r="AC12" s="43">
        <f t="shared" si="2"/>
        <v>5.024</v>
      </c>
      <c r="AD12" s="44"/>
      <c r="AE12" s="42"/>
      <c r="AF12" s="42"/>
      <c r="AG12" s="42"/>
      <c r="AH12" s="42"/>
      <c r="AI12" s="43">
        <f t="shared" si="3"/>
        <v>0</v>
      </c>
      <c r="AJ12" s="45">
        <f t="shared" si="4"/>
        <v>89.28399999999999</v>
      </c>
      <c r="AK12" s="46"/>
      <c r="AL12" s="47">
        <f t="shared" si="5"/>
      </c>
      <c r="AM12" s="48"/>
      <c r="AN12" s="49"/>
      <c r="AO12" s="49"/>
      <c r="AP12" s="49"/>
      <c r="AQ12" s="49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1"/>
      <c r="BF12" s="51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1"/>
      <c r="BW12" s="51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1"/>
      <c r="CM12" s="51"/>
      <c r="CN12" s="60"/>
      <c r="CO12" s="60"/>
      <c r="CP12" s="60"/>
      <c r="CQ12" s="60"/>
      <c r="CR12" s="50"/>
      <c r="CS12" s="50"/>
      <c r="CT12" s="60"/>
      <c r="CU12" s="60"/>
      <c r="CV12" s="60"/>
      <c r="CW12" s="60"/>
      <c r="CX12" s="60"/>
      <c r="CY12" s="60"/>
      <c r="CZ12" s="60"/>
      <c r="DA12" s="60"/>
      <c r="DB12" s="60"/>
      <c r="DC12" s="31"/>
      <c r="DD12" s="31"/>
    </row>
    <row r="13" spans="1:108" s="107" customFormat="1" ht="12.75">
      <c r="A13" s="106">
        <v>10</v>
      </c>
      <c r="B13" s="95">
        <v>12</v>
      </c>
      <c r="C13" s="54" t="s">
        <v>73</v>
      </c>
      <c r="D13" s="55" t="s">
        <v>74</v>
      </c>
      <c r="E13" s="54" t="s">
        <v>75</v>
      </c>
      <c r="F13" s="55" t="s">
        <v>76</v>
      </c>
      <c r="G13" s="56" t="s">
        <v>43</v>
      </c>
      <c r="H13" s="57" t="s">
        <v>77</v>
      </c>
      <c r="I13" s="58">
        <v>1975</v>
      </c>
      <c r="J13" s="1" t="s">
        <v>27</v>
      </c>
      <c r="K13" s="39"/>
      <c r="L13" s="40">
        <v>0</v>
      </c>
      <c r="M13" s="41">
        <v>0</v>
      </c>
      <c r="N13" s="41">
        <v>7</v>
      </c>
      <c r="O13" s="41">
        <v>0</v>
      </c>
      <c r="P13" s="59">
        <v>0.12</v>
      </c>
      <c r="Q13" s="43">
        <f t="shared" si="0"/>
        <v>7.12</v>
      </c>
      <c r="R13" s="40">
        <v>0</v>
      </c>
      <c r="S13" s="41">
        <v>0</v>
      </c>
      <c r="T13" s="41">
        <v>20</v>
      </c>
      <c r="U13" s="41">
        <v>0</v>
      </c>
      <c r="V13" s="59">
        <v>9.852</v>
      </c>
      <c r="W13" s="43">
        <f t="shared" si="1"/>
        <v>29.852</v>
      </c>
      <c r="X13" s="40">
        <v>30</v>
      </c>
      <c r="Y13" s="41">
        <v>0</v>
      </c>
      <c r="Z13" s="41">
        <v>27</v>
      </c>
      <c r="AA13" s="41">
        <v>0</v>
      </c>
      <c r="AB13" s="59">
        <v>0.024</v>
      </c>
      <c r="AC13" s="43">
        <f t="shared" si="2"/>
        <v>57.024</v>
      </c>
      <c r="AD13" s="44"/>
      <c r="AE13" s="42"/>
      <c r="AF13" s="42"/>
      <c r="AG13" s="42"/>
      <c r="AH13" s="42"/>
      <c r="AI13" s="43">
        <f t="shared" si="3"/>
        <v>0</v>
      </c>
      <c r="AJ13" s="45">
        <f t="shared" si="4"/>
        <v>93.99600000000001</v>
      </c>
      <c r="AK13" s="46"/>
      <c r="AL13" s="47">
        <f t="shared" si="5"/>
      </c>
      <c r="AM13" s="48"/>
      <c r="AN13" s="49"/>
      <c r="AO13" s="49"/>
      <c r="AP13" s="49"/>
      <c r="AQ13" s="49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1"/>
      <c r="BF13" s="51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1"/>
      <c r="BW13" s="51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1"/>
      <c r="CM13" s="51"/>
      <c r="CN13" s="60"/>
      <c r="CO13" s="60"/>
      <c r="CP13" s="60"/>
      <c r="CQ13" s="60"/>
      <c r="CR13" s="50"/>
      <c r="CS13" s="50"/>
      <c r="CT13" s="60"/>
      <c r="CU13" s="60"/>
      <c r="CV13" s="60"/>
      <c r="CW13" s="60"/>
      <c r="CX13" s="60"/>
      <c r="CY13" s="60"/>
      <c r="CZ13" s="60"/>
      <c r="DA13" s="60"/>
      <c r="DB13" s="60"/>
      <c r="DC13" s="31"/>
      <c r="DD13" s="31"/>
    </row>
    <row r="14" spans="1:108" s="107" customFormat="1" ht="12.75">
      <c r="A14" s="106">
        <v>11</v>
      </c>
      <c r="B14" s="95">
        <v>22</v>
      </c>
      <c r="C14" s="54" t="s">
        <v>78</v>
      </c>
      <c r="D14" s="61" t="s">
        <v>79</v>
      </c>
      <c r="E14" s="54" t="s">
        <v>80</v>
      </c>
      <c r="F14" s="61" t="s">
        <v>81</v>
      </c>
      <c r="G14" s="56" t="s">
        <v>55</v>
      </c>
      <c r="H14" s="57" t="s">
        <v>82</v>
      </c>
      <c r="I14" s="58">
        <v>1983</v>
      </c>
      <c r="J14" s="1" t="s">
        <v>27</v>
      </c>
      <c r="K14" s="39"/>
      <c r="L14" s="40">
        <v>0</v>
      </c>
      <c r="M14" s="41">
        <v>0</v>
      </c>
      <c r="N14" s="41">
        <v>1</v>
      </c>
      <c r="O14" s="41">
        <v>0</v>
      </c>
      <c r="P14" s="59">
        <v>0.624</v>
      </c>
      <c r="Q14" s="43">
        <f t="shared" si="0"/>
        <v>1.624</v>
      </c>
      <c r="R14" s="40">
        <v>30</v>
      </c>
      <c r="S14" s="41">
        <v>0</v>
      </c>
      <c r="T14" s="41">
        <v>12</v>
      </c>
      <c r="U14" s="41">
        <v>0</v>
      </c>
      <c r="V14" s="59">
        <v>4.32</v>
      </c>
      <c r="W14" s="43">
        <f t="shared" si="1"/>
        <v>46.32</v>
      </c>
      <c r="X14" s="40">
        <v>30</v>
      </c>
      <c r="Y14" s="41">
        <v>0</v>
      </c>
      <c r="Z14" s="41">
        <v>28</v>
      </c>
      <c r="AA14" s="41">
        <v>0</v>
      </c>
      <c r="AB14" s="59">
        <v>0.132</v>
      </c>
      <c r="AC14" s="43">
        <f t="shared" si="2"/>
        <v>58.132</v>
      </c>
      <c r="AD14" s="44"/>
      <c r="AE14" s="42"/>
      <c r="AF14" s="42"/>
      <c r="AG14" s="42"/>
      <c r="AH14" s="42"/>
      <c r="AI14" s="43">
        <f t="shared" si="3"/>
        <v>0</v>
      </c>
      <c r="AJ14" s="45">
        <f t="shared" si="4"/>
        <v>106.076</v>
      </c>
      <c r="AK14" s="46"/>
      <c r="AL14" s="47">
        <f t="shared" si="5"/>
      </c>
      <c r="AM14" s="48"/>
      <c r="AN14" s="49"/>
      <c r="AO14" s="49"/>
      <c r="AP14" s="49"/>
      <c r="AQ14" s="49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1"/>
      <c r="BF14" s="51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1"/>
      <c r="BW14" s="51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1"/>
      <c r="CM14" s="51"/>
      <c r="CN14" s="60"/>
      <c r="CO14" s="60"/>
      <c r="CP14" s="60"/>
      <c r="CQ14" s="60"/>
      <c r="CR14" s="50"/>
      <c r="CS14" s="50"/>
      <c r="CT14" s="60"/>
      <c r="CU14" s="60"/>
      <c r="CV14" s="60"/>
      <c r="CW14" s="60"/>
      <c r="CX14" s="60"/>
      <c r="CY14" s="60"/>
      <c r="CZ14" s="60"/>
      <c r="DA14" s="60"/>
      <c r="DB14" s="60"/>
      <c r="DC14" s="31"/>
      <c r="DD14" s="31"/>
    </row>
    <row r="15" spans="1:108" s="107" customFormat="1" ht="12.75">
      <c r="A15" s="106">
        <v>12</v>
      </c>
      <c r="B15" s="95">
        <v>32</v>
      </c>
      <c r="C15" s="62" t="s">
        <v>83</v>
      </c>
      <c r="D15" s="61" t="s">
        <v>84</v>
      </c>
      <c r="E15" s="62" t="s">
        <v>85</v>
      </c>
      <c r="F15" s="61" t="s">
        <v>86</v>
      </c>
      <c r="G15" s="56" t="s">
        <v>87</v>
      </c>
      <c r="H15" s="57" t="s">
        <v>88</v>
      </c>
      <c r="I15" s="58">
        <v>1974</v>
      </c>
      <c r="J15" s="1" t="s">
        <v>27</v>
      </c>
      <c r="K15" s="39"/>
      <c r="L15" s="40">
        <v>30</v>
      </c>
      <c r="M15" s="41">
        <v>0</v>
      </c>
      <c r="N15" s="41">
        <v>16</v>
      </c>
      <c r="O15" s="41">
        <v>0</v>
      </c>
      <c r="P15" s="59">
        <v>0.20400000000000001</v>
      </c>
      <c r="Q15" s="43">
        <f t="shared" si="0"/>
        <v>46.204</v>
      </c>
      <c r="R15" s="40">
        <v>30</v>
      </c>
      <c r="S15" s="41">
        <v>0</v>
      </c>
      <c r="T15" s="41">
        <v>10</v>
      </c>
      <c r="U15" s="41">
        <v>0</v>
      </c>
      <c r="V15" s="59">
        <v>5.04</v>
      </c>
      <c r="W15" s="43">
        <f t="shared" si="1"/>
        <v>45.04</v>
      </c>
      <c r="X15" s="40">
        <v>0</v>
      </c>
      <c r="Y15" s="41">
        <v>0</v>
      </c>
      <c r="Z15" s="41">
        <v>18</v>
      </c>
      <c r="AA15" s="41">
        <v>0</v>
      </c>
      <c r="AB15" s="59">
        <v>0.3</v>
      </c>
      <c r="AC15" s="43">
        <f t="shared" si="2"/>
        <v>18.3</v>
      </c>
      <c r="AD15" s="44"/>
      <c r="AE15" s="42"/>
      <c r="AF15" s="42"/>
      <c r="AG15" s="42"/>
      <c r="AH15" s="42"/>
      <c r="AI15" s="43">
        <f t="shared" si="3"/>
        <v>0</v>
      </c>
      <c r="AJ15" s="45">
        <f t="shared" si="4"/>
        <v>109.544</v>
      </c>
      <c r="AK15" s="46"/>
      <c r="AL15" s="47">
        <f t="shared" si="5"/>
      </c>
      <c r="AM15" s="48"/>
      <c r="AN15" s="49"/>
      <c r="AO15" s="49"/>
      <c r="AP15" s="49"/>
      <c r="AQ15" s="49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1"/>
      <c r="BF15" s="51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1"/>
      <c r="BW15" s="51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1"/>
      <c r="CM15" s="51"/>
      <c r="CN15" s="60"/>
      <c r="CO15" s="60"/>
      <c r="CP15" s="60"/>
      <c r="CQ15" s="60"/>
      <c r="CR15" s="50"/>
      <c r="CS15" s="50"/>
      <c r="CT15" s="60"/>
      <c r="CU15" s="60"/>
      <c r="CV15" s="60"/>
      <c r="CW15" s="60"/>
      <c r="CX15" s="60"/>
      <c r="CY15" s="60"/>
      <c r="CZ15" s="60"/>
      <c r="DA15" s="60"/>
      <c r="DB15" s="60"/>
      <c r="DC15" s="31"/>
      <c r="DD15" s="31"/>
    </row>
    <row r="16" spans="1:108" s="107" customFormat="1" ht="12.75">
      <c r="A16" s="106">
        <v>13</v>
      </c>
      <c r="B16" s="95">
        <v>23</v>
      </c>
      <c r="C16" s="62" t="s">
        <v>89</v>
      </c>
      <c r="D16" s="55" t="s">
        <v>90</v>
      </c>
      <c r="E16" s="62" t="s">
        <v>91</v>
      </c>
      <c r="F16" s="55" t="s">
        <v>92</v>
      </c>
      <c r="G16" s="56" t="s">
        <v>32</v>
      </c>
      <c r="H16" s="57" t="s">
        <v>93</v>
      </c>
      <c r="I16" s="58">
        <v>1980</v>
      </c>
      <c r="J16" s="1" t="s">
        <v>27</v>
      </c>
      <c r="K16" s="39"/>
      <c r="L16" s="40">
        <v>30</v>
      </c>
      <c r="M16" s="41">
        <v>0</v>
      </c>
      <c r="N16" s="41">
        <v>8</v>
      </c>
      <c r="O16" s="41">
        <v>0</v>
      </c>
      <c r="P16" s="59">
        <v>0.048</v>
      </c>
      <c r="Q16" s="43">
        <f t="shared" si="0"/>
        <v>38.048</v>
      </c>
      <c r="R16" s="40">
        <v>30</v>
      </c>
      <c r="S16" s="41">
        <v>0</v>
      </c>
      <c r="T16" s="41">
        <v>12</v>
      </c>
      <c r="U16" s="41">
        <v>0</v>
      </c>
      <c r="V16" s="59">
        <v>7.38</v>
      </c>
      <c r="W16" s="43">
        <f t="shared" si="1"/>
        <v>49.38</v>
      </c>
      <c r="X16" s="40">
        <v>30</v>
      </c>
      <c r="Y16" s="41">
        <v>0</v>
      </c>
      <c r="Z16" s="41">
        <v>13</v>
      </c>
      <c r="AA16" s="41">
        <v>0</v>
      </c>
      <c r="AB16" s="59">
        <v>0.336</v>
      </c>
      <c r="AC16" s="43">
        <f t="shared" si="2"/>
        <v>43.336</v>
      </c>
      <c r="AD16" s="44"/>
      <c r="AE16" s="42"/>
      <c r="AF16" s="42"/>
      <c r="AG16" s="42"/>
      <c r="AH16" s="42"/>
      <c r="AI16" s="43">
        <f t="shared" si="3"/>
        <v>0</v>
      </c>
      <c r="AJ16" s="45">
        <f t="shared" si="4"/>
        <v>130.764</v>
      </c>
      <c r="AK16" s="46"/>
      <c r="AL16" s="47">
        <f t="shared" si="5"/>
      </c>
      <c r="AM16" s="48"/>
      <c r="AN16" s="49"/>
      <c r="AO16" s="49"/>
      <c r="AP16" s="49"/>
      <c r="AQ16" s="49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1"/>
      <c r="BF16" s="51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1"/>
      <c r="BW16" s="51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1"/>
      <c r="CM16" s="51"/>
      <c r="CN16" s="60"/>
      <c r="CO16" s="60"/>
      <c r="CP16" s="60"/>
      <c r="CQ16" s="60"/>
      <c r="CR16" s="50"/>
      <c r="CS16" s="50"/>
      <c r="CT16" s="60"/>
      <c r="CU16" s="60"/>
      <c r="CV16" s="60"/>
      <c r="CW16" s="60"/>
      <c r="CX16" s="60"/>
      <c r="CY16" s="60"/>
      <c r="CZ16" s="60"/>
      <c r="DA16" s="60"/>
      <c r="DB16" s="60"/>
      <c r="DC16" s="31"/>
      <c r="DD16" s="31"/>
    </row>
    <row r="17" spans="1:108" s="107" customFormat="1" ht="12.75">
      <c r="A17" s="106">
        <v>14</v>
      </c>
      <c r="B17" s="95">
        <v>8</v>
      </c>
      <c r="C17" s="62" t="s">
        <v>94</v>
      </c>
      <c r="D17" s="61" t="s">
        <v>95</v>
      </c>
      <c r="E17" s="62" t="s">
        <v>96</v>
      </c>
      <c r="F17" s="55" t="s">
        <v>97</v>
      </c>
      <c r="G17" s="56" t="s">
        <v>98</v>
      </c>
      <c r="H17" s="57" t="s">
        <v>99</v>
      </c>
      <c r="I17" s="58">
        <v>1982</v>
      </c>
      <c r="J17" s="1" t="s">
        <v>27</v>
      </c>
      <c r="K17" s="39"/>
      <c r="L17" s="40">
        <v>30</v>
      </c>
      <c r="M17" s="41">
        <v>0</v>
      </c>
      <c r="N17" s="41">
        <v>16</v>
      </c>
      <c r="O17" s="41">
        <v>0</v>
      </c>
      <c r="P17" s="59">
        <v>0.096</v>
      </c>
      <c r="Q17" s="43">
        <f t="shared" si="0"/>
        <v>46.096</v>
      </c>
      <c r="R17" s="40">
        <v>0</v>
      </c>
      <c r="S17" s="41">
        <v>0</v>
      </c>
      <c r="T17" s="41">
        <v>4</v>
      </c>
      <c r="U17" s="41">
        <v>0</v>
      </c>
      <c r="V17" s="59">
        <v>0.444</v>
      </c>
      <c r="W17" s="43">
        <f t="shared" si="1"/>
        <v>4.444</v>
      </c>
      <c r="X17" s="40">
        <v>60</v>
      </c>
      <c r="Y17" s="41">
        <v>0</v>
      </c>
      <c r="Z17" s="41">
        <v>24</v>
      </c>
      <c r="AA17" s="41">
        <v>0</v>
      </c>
      <c r="AB17" s="59">
        <v>0.072</v>
      </c>
      <c r="AC17" s="43">
        <f t="shared" si="2"/>
        <v>84.072</v>
      </c>
      <c r="AD17" s="44"/>
      <c r="AE17" s="42"/>
      <c r="AF17" s="42"/>
      <c r="AG17" s="42"/>
      <c r="AH17" s="42"/>
      <c r="AI17" s="43">
        <f t="shared" si="3"/>
        <v>0</v>
      </c>
      <c r="AJ17" s="45">
        <f t="shared" si="4"/>
        <v>134.612</v>
      </c>
      <c r="AK17" s="46"/>
      <c r="AL17" s="47">
        <f t="shared" si="5"/>
      </c>
      <c r="AM17" s="48"/>
      <c r="AN17" s="49"/>
      <c r="AO17" s="49"/>
      <c r="AP17" s="49"/>
      <c r="AQ17" s="49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1"/>
      <c r="BF17" s="51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1"/>
      <c r="BW17" s="51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1"/>
      <c r="CM17" s="51"/>
      <c r="CN17" s="60"/>
      <c r="CO17" s="60"/>
      <c r="CP17" s="60"/>
      <c r="CQ17" s="60"/>
      <c r="CR17" s="50"/>
      <c r="CS17" s="50"/>
      <c r="CT17" s="60"/>
      <c r="CU17" s="60"/>
      <c r="CV17" s="60"/>
      <c r="CW17" s="60"/>
      <c r="CX17" s="60"/>
      <c r="CY17" s="60"/>
      <c r="CZ17" s="60"/>
      <c r="DA17" s="60"/>
      <c r="DB17" s="60"/>
      <c r="DC17" s="31"/>
      <c r="DD17" s="31"/>
    </row>
    <row r="18" spans="1:108" s="107" customFormat="1" ht="12.75">
      <c r="A18" s="106">
        <v>15</v>
      </c>
      <c r="B18" s="95">
        <v>13</v>
      </c>
      <c r="C18" s="54" t="s">
        <v>100</v>
      </c>
      <c r="D18" s="55" t="s">
        <v>101</v>
      </c>
      <c r="E18" s="54" t="s">
        <v>102</v>
      </c>
      <c r="F18" s="55" t="s">
        <v>103</v>
      </c>
      <c r="G18" s="56" t="s">
        <v>104</v>
      </c>
      <c r="H18" s="57" t="s">
        <v>105</v>
      </c>
      <c r="I18" s="58">
        <v>1979</v>
      </c>
      <c r="J18" s="1" t="s">
        <v>27</v>
      </c>
      <c r="K18" s="39"/>
      <c r="L18" s="40">
        <v>0</v>
      </c>
      <c r="M18" s="41">
        <v>0</v>
      </c>
      <c r="N18" s="41">
        <v>27</v>
      </c>
      <c r="O18" s="41">
        <v>0</v>
      </c>
      <c r="P18" s="59">
        <v>11.184000000000001</v>
      </c>
      <c r="Q18" s="43">
        <f t="shared" si="0"/>
        <v>38.184</v>
      </c>
      <c r="R18" s="40">
        <v>60</v>
      </c>
      <c r="S18" s="41">
        <v>0</v>
      </c>
      <c r="T18" s="41">
        <v>26</v>
      </c>
      <c r="U18" s="41">
        <v>0</v>
      </c>
      <c r="V18" s="59">
        <v>6.456</v>
      </c>
      <c r="W18" s="43">
        <f t="shared" si="1"/>
        <v>92.456</v>
      </c>
      <c r="X18" s="40">
        <v>0</v>
      </c>
      <c r="Y18" s="41">
        <v>0</v>
      </c>
      <c r="Z18" s="41">
        <v>10</v>
      </c>
      <c r="AA18" s="41">
        <v>0</v>
      </c>
      <c r="AB18" s="59">
        <v>0.144</v>
      </c>
      <c r="AC18" s="43">
        <f t="shared" si="2"/>
        <v>10.144</v>
      </c>
      <c r="AD18" s="44"/>
      <c r="AE18" s="42"/>
      <c r="AF18" s="42"/>
      <c r="AG18" s="42"/>
      <c r="AH18" s="42"/>
      <c r="AI18" s="43">
        <f t="shared" si="3"/>
        <v>0</v>
      </c>
      <c r="AJ18" s="45">
        <f t="shared" si="4"/>
        <v>140.784</v>
      </c>
      <c r="AK18" s="46"/>
      <c r="AL18" s="47">
        <f t="shared" si="5"/>
      </c>
      <c r="AM18" s="48"/>
      <c r="AN18" s="49"/>
      <c r="AO18" s="49"/>
      <c r="AP18" s="49"/>
      <c r="AQ18" s="49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1"/>
      <c r="BF18" s="51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1"/>
      <c r="BW18" s="51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1"/>
      <c r="CM18" s="51"/>
      <c r="CN18" s="60"/>
      <c r="CO18" s="60"/>
      <c r="CP18" s="60"/>
      <c r="CQ18" s="60"/>
      <c r="CR18" s="50"/>
      <c r="CS18" s="50"/>
      <c r="CT18" s="60"/>
      <c r="CU18" s="60"/>
      <c r="CV18" s="60"/>
      <c r="CW18" s="60"/>
      <c r="CX18" s="60"/>
      <c r="CY18" s="60"/>
      <c r="CZ18" s="60"/>
      <c r="DA18" s="60"/>
      <c r="DB18" s="60"/>
      <c r="DC18" s="31"/>
      <c r="DD18" s="31"/>
    </row>
    <row r="19" spans="1:108" s="107" customFormat="1" ht="12.75">
      <c r="A19" s="106">
        <v>16</v>
      </c>
      <c r="B19" s="95">
        <v>25</v>
      </c>
      <c r="C19" s="54" t="s">
        <v>106</v>
      </c>
      <c r="D19" s="55" t="s">
        <v>107</v>
      </c>
      <c r="E19" s="54" t="s">
        <v>108</v>
      </c>
      <c r="F19" s="55" t="s">
        <v>109</v>
      </c>
      <c r="G19" s="56" t="s">
        <v>61</v>
      </c>
      <c r="H19" s="57" t="s">
        <v>110</v>
      </c>
      <c r="I19" s="58">
        <v>1983</v>
      </c>
      <c r="J19" s="1" t="s">
        <v>27</v>
      </c>
      <c r="K19" s="39"/>
      <c r="L19" s="40">
        <v>0</v>
      </c>
      <c r="M19" s="41">
        <v>4</v>
      </c>
      <c r="N19" s="41">
        <v>7</v>
      </c>
      <c r="O19" s="41">
        <v>0</v>
      </c>
      <c r="P19" s="59">
        <v>0.264</v>
      </c>
      <c r="Q19" s="43">
        <f t="shared" si="0"/>
        <v>11.264</v>
      </c>
      <c r="R19" s="40">
        <v>30</v>
      </c>
      <c r="S19" s="41">
        <v>0</v>
      </c>
      <c r="T19" s="41">
        <v>19</v>
      </c>
      <c r="U19" s="41">
        <v>0</v>
      </c>
      <c r="V19" s="59">
        <v>13.5</v>
      </c>
      <c r="W19" s="43">
        <f t="shared" si="1"/>
        <v>62.5</v>
      </c>
      <c r="X19" s="40">
        <v>60</v>
      </c>
      <c r="Y19" s="41">
        <v>2</v>
      </c>
      <c r="Z19" s="41">
        <v>17</v>
      </c>
      <c r="AA19" s="41">
        <v>0</v>
      </c>
      <c r="AB19" s="59">
        <v>0.096</v>
      </c>
      <c r="AC19" s="43">
        <f t="shared" si="2"/>
        <v>79.096</v>
      </c>
      <c r="AD19" s="44"/>
      <c r="AE19" s="42"/>
      <c r="AF19" s="42"/>
      <c r="AG19" s="42"/>
      <c r="AH19" s="42"/>
      <c r="AI19" s="43">
        <f t="shared" si="3"/>
        <v>0</v>
      </c>
      <c r="AJ19" s="45">
        <f t="shared" si="4"/>
        <v>152.86</v>
      </c>
      <c r="AK19" s="46"/>
      <c r="AL19" s="47">
        <f t="shared" si="5"/>
      </c>
      <c r="AM19" s="48"/>
      <c r="AN19" s="49"/>
      <c r="AO19" s="49"/>
      <c r="AP19" s="49"/>
      <c r="AQ19" s="49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1"/>
      <c r="BF19" s="51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1"/>
      <c r="BW19" s="51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1"/>
      <c r="CM19" s="51"/>
      <c r="CN19" s="60"/>
      <c r="CO19" s="60"/>
      <c r="CP19" s="60"/>
      <c r="CQ19" s="60"/>
      <c r="CR19" s="50"/>
      <c r="CS19" s="50"/>
      <c r="CT19" s="60"/>
      <c r="CU19" s="60"/>
      <c r="CV19" s="60"/>
      <c r="CW19" s="60"/>
      <c r="CX19" s="60"/>
      <c r="CY19" s="60"/>
      <c r="CZ19" s="60"/>
      <c r="DA19" s="60"/>
      <c r="DB19" s="60"/>
      <c r="DC19" s="31"/>
      <c r="DD19" s="31"/>
    </row>
    <row r="20" spans="1:108" s="107" customFormat="1" ht="12.75">
      <c r="A20" s="106">
        <v>17</v>
      </c>
      <c r="B20" s="95">
        <v>17</v>
      </c>
      <c r="C20" s="54" t="s">
        <v>111</v>
      </c>
      <c r="D20" s="55" t="s">
        <v>112</v>
      </c>
      <c r="E20" s="54" t="s">
        <v>113</v>
      </c>
      <c r="F20" s="55" t="s">
        <v>114</v>
      </c>
      <c r="G20" s="56" t="s">
        <v>115</v>
      </c>
      <c r="H20" s="57" t="s">
        <v>116</v>
      </c>
      <c r="I20" s="58">
        <v>1960</v>
      </c>
      <c r="J20" s="1" t="s">
        <v>27</v>
      </c>
      <c r="K20" s="39"/>
      <c r="L20" s="40">
        <v>0</v>
      </c>
      <c r="M20" s="41">
        <v>0</v>
      </c>
      <c r="N20" s="41">
        <v>4</v>
      </c>
      <c r="O20" s="41">
        <v>0</v>
      </c>
      <c r="P20" s="59">
        <v>0.132</v>
      </c>
      <c r="Q20" s="43">
        <f t="shared" si="0"/>
        <v>4.132</v>
      </c>
      <c r="R20" s="40">
        <v>90</v>
      </c>
      <c r="S20" s="41">
        <v>0</v>
      </c>
      <c r="T20" s="41">
        <v>15</v>
      </c>
      <c r="U20" s="41">
        <v>0</v>
      </c>
      <c r="V20" s="59">
        <v>10.548</v>
      </c>
      <c r="W20" s="43">
        <f t="shared" si="1"/>
        <v>115.548</v>
      </c>
      <c r="X20" s="40">
        <v>30</v>
      </c>
      <c r="Y20" s="41">
        <v>0</v>
      </c>
      <c r="Z20" s="41">
        <v>22</v>
      </c>
      <c r="AA20" s="41">
        <v>0</v>
      </c>
      <c r="AB20" s="59">
        <v>0.036</v>
      </c>
      <c r="AC20" s="43">
        <f t="shared" si="2"/>
        <v>52.036</v>
      </c>
      <c r="AD20" s="44"/>
      <c r="AE20" s="42"/>
      <c r="AF20" s="42"/>
      <c r="AG20" s="42"/>
      <c r="AH20" s="42"/>
      <c r="AI20" s="43">
        <f t="shared" si="3"/>
        <v>0</v>
      </c>
      <c r="AJ20" s="45">
        <f t="shared" si="4"/>
        <v>171.716</v>
      </c>
      <c r="AK20" s="46"/>
      <c r="AL20" s="47">
        <f t="shared" si="5"/>
      </c>
      <c r="AM20" s="48"/>
      <c r="AN20" s="49"/>
      <c r="AO20" s="49"/>
      <c r="AP20" s="49"/>
      <c r="AQ20" s="49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1"/>
      <c r="BF20" s="51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1"/>
      <c r="BW20" s="51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1"/>
      <c r="CM20" s="51"/>
      <c r="CN20" s="60"/>
      <c r="CO20" s="60"/>
      <c r="CP20" s="60"/>
      <c r="CQ20" s="60"/>
      <c r="CR20" s="50"/>
      <c r="CS20" s="50"/>
      <c r="CT20" s="60"/>
      <c r="CU20" s="60"/>
      <c r="CV20" s="60"/>
      <c r="CW20" s="60"/>
      <c r="CX20" s="60"/>
      <c r="CY20" s="60"/>
      <c r="CZ20" s="60"/>
      <c r="DA20" s="60"/>
      <c r="DB20" s="60"/>
      <c r="DC20" s="31"/>
      <c r="DD20" s="31"/>
    </row>
    <row r="21" spans="1:108" s="107" customFormat="1" ht="12.75">
      <c r="A21" s="106">
        <v>18</v>
      </c>
      <c r="B21" s="95">
        <v>34</v>
      </c>
      <c r="C21" s="62" t="s">
        <v>117</v>
      </c>
      <c r="D21" s="55" t="s">
        <v>118</v>
      </c>
      <c r="E21" s="62" t="s">
        <v>119</v>
      </c>
      <c r="F21" s="55" t="s">
        <v>120</v>
      </c>
      <c r="G21" s="56" t="s">
        <v>43</v>
      </c>
      <c r="H21" s="57" t="s">
        <v>121</v>
      </c>
      <c r="I21" s="58">
        <v>1971</v>
      </c>
      <c r="J21" s="1" t="s">
        <v>27</v>
      </c>
      <c r="K21" s="39"/>
      <c r="L21" s="40">
        <v>0</v>
      </c>
      <c r="M21" s="41">
        <v>0</v>
      </c>
      <c r="N21" s="41">
        <v>13</v>
      </c>
      <c r="O21" s="41">
        <v>0</v>
      </c>
      <c r="P21" s="59">
        <v>0.012</v>
      </c>
      <c r="Q21" s="43">
        <f t="shared" si="0"/>
        <v>13.012</v>
      </c>
      <c r="R21" s="40">
        <v>30</v>
      </c>
      <c r="S21" s="41">
        <v>0</v>
      </c>
      <c r="T21" s="41">
        <v>4</v>
      </c>
      <c r="U21" s="41">
        <v>0</v>
      </c>
      <c r="V21" s="59">
        <v>0.54</v>
      </c>
      <c r="W21" s="43">
        <f t="shared" si="1"/>
        <v>34.54</v>
      </c>
      <c r="X21" s="40">
        <v>120</v>
      </c>
      <c r="Y21" s="41">
        <v>0</v>
      </c>
      <c r="Z21" s="41">
        <v>21</v>
      </c>
      <c r="AA21" s="41">
        <v>0</v>
      </c>
      <c r="AB21" s="59">
        <v>0.144</v>
      </c>
      <c r="AC21" s="43">
        <f t="shared" si="2"/>
        <v>141.144</v>
      </c>
      <c r="AD21" s="44"/>
      <c r="AE21" s="42"/>
      <c r="AF21" s="42"/>
      <c r="AG21" s="42"/>
      <c r="AH21" s="42"/>
      <c r="AI21" s="43">
        <f t="shared" si="3"/>
        <v>0</v>
      </c>
      <c r="AJ21" s="45">
        <f t="shared" si="4"/>
        <v>188.696</v>
      </c>
      <c r="AK21" s="46"/>
      <c r="AL21" s="47">
        <f t="shared" si="5"/>
      </c>
      <c r="AM21" s="48"/>
      <c r="AN21" s="49"/>
      <c r="AO21" s="49"/>
      <c r="AP21" s="49"/>
      <c r="AQ21" s="49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1"/>
      <c r="BF21" s="51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1"/>
      <c r="BW21" s="51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1"/>
      <c r="CM21" s="51"/>
      <c r="CN21" s="60"/>
      <c r="CO21" s="60"/>
      <c r="CP21" s="60"/>
      <c r="CQ21" s="60"/>
      <c r="CR21" s="50"/>
      <c r="CS21" s="50"/>
      <c r="CT21" s="60"/>
      <c r="CU21" s="60"/>
      <c r="CV21" s="60"/>
      <c r="CW21" s="60"/>
      <c r="CX21" s="60"/>
      <c r="CY21" s="60"/>
      <c r="CZ21" s="60"/>
      <c r="DA21" s="60"/>
      <c r="DB21" s="60"/>
      <c r="DC21" s="31"/>
      <c r="DD21" s="31"/>
    </row>
    <row r="22" spans="1:108" s="107" customFormat="1" ht="12.75">
      <c r="A22" s="106">
        <v>19</v>
      </c>
      <c r="B22" s="95">
        <v>28</v>
      </c>
      <c r="C22" s="62" t="s">
        <v>122</v>
      </c>
      <c r="D22" s="61" t="s">
        <v>123</v>
      </c>
      <c r="E22" s="62" t="s">
        <v>124</v>
      </c>
      <c r="F22" s="55" t="s">
        <v>125</v>
      </c>
      <c r="G22" s="56" t="s">
        <v>61</v>
      </c>
      <c r="H22" s="57" t="s">
        <v>126</v>
      </c>
      <c r="I22" s="58">
        <v>1978</v>
      </c>
      <c r="J22" s="1" t="s">
        <v>27</v>
      </c>
      <c r="K22" s="39"/>
      <c r="L22" s="40">
        <v>30</v>
      </c>
      <c r="M22" s="41">
        <v>0</v>
      </c>
      <c r="N22" s="41">
        <v>21</v>
      </c>
      <c r="O22" s="41">
        <v>0</v>
      </c>
      <c r="P22" s="59">
        <v>0.024</v>
      </c>
      <c r="Q22" s="43">
        <f t="shared" si="0"/>
        <v>51.024</v>
      </c>
      <c r="R22" s="40">
        <v>120</v>
      </c>
      <c r="S22" s="41">
        <v>0</v>
      </c>
      <c r="T22" s="41">
        <v>6</v>
      </c>
      <c r="U22" s="41">
        <v>0</v>
      </c>
      <c r="V22" s="59">
        <v>4.548</v>
      </c>
      <c r="W22" s="43">
        <f t="shared" si="1"/>
        <v>130.548</v>
      </c>
      <c r="X22" s="40">
        <v>0</v>
      </c>
      <c r="Y22" s="41">
        <v>0</v>
      </c>
      <c r="Z22" s="41">
        <v>18</v>
      </c>
      <c r="AA22" s="41">
        <v>0</v>
      </c>
      <c r="AB22" s="59">
        <v>0.036</v>
      </c>
      <c r="AC22" s="43">
        <f t="shared" si="2"/>
        <v>18.036</v>
      </c>
      <c r="AD22" s="44"/>
      <c r="AE22" s="42"/>
      <c r="AF22" s="42"/>
      <c r="AG22" s="42"/>
      <c r="AH22" s="42"/>
      <c r="AI22" s="43">
        <f t="shared" si="3"/>
        <v>0</v>
      </c>
      <c r="AJ22" s="45">
        <f t="shared" si="4"/>
        <v>199.608</v>
      </c>
      <c r="AK22" s="46"/>
      <c r="AL22" s="47">
        <f t="shared" si="5"/>
      </c>
      <c r="AM22" s="48"/>
      <c r="AN22" s="49"/>
      <c r="AO22" s="49"/>
      <c r="AP22" s="49"/>
      <c r="AQ22" s="49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1"/>
      <c r="BF22" s="51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1"/>
      <c r="BW22" s="51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1"/>
      <c r="CM22" s="51"/>
      <c r="CN22" s="60"/>
      <c r="CO22" s="60"/>
      <c r="CP22" s="60"/>
      <c r="CQ22" s="60"/>
      <c r="CR22" s="50"/>
      <c r="CS22" s="50"/>
      <c r="CT22" s="60"/>
      <c r="CU22" s="60"/>
      <c r="CV22" s="60"/>
      <c r="CW22" s="60"/>
      <c r="CX22" s="60"/>
      <c r="CY22" s="60"/>
      <c r="CZ22" s="60"/>
      <c r="DA22" s="60"/>
      <c r="DB22" s="60"/>
      <c r="DC22" s="31"/>
      <c r="DD22" s="31"/>
    </row>
    <row r="23" spans="1:108" s="107" customFormat="1" ht="12.75">
      <c r="A23" s="106">
        <v>20</v>
      </c>
      <c r="B23" s="95">
        <v>39</v>
      </c>
      <c r="C23" s="54" t="s">
        <v>127</v>
      </c>
      <c r="D23" s="55" t="s">
        <v>128</v>
      </c>
      <c r="E23" s="54" t="s">
        <v>129</v>
      </c>
      <c r="F23" s="55" t="s">
        <v>130</v>
      </c>
      <c r="G23" s="56" t="s">
        <v>87</v>
      </c>
      <c r="H23" s="57" t="s">
        <v>126</v>
      </c>
      <c r="I23" s="58">
        <v>1972</v>
      </c>
      <c r="J23" s="1" t="s">
        <v>27</v>
      </c>
      <c r="K23" s="39"/>
      <c r="L23" s="40">
        <v>30</v>
      </c>
      <c r="M23" s="41">
        <v>0</v>
      </c>
      <c r="N23" s="41">
        <v>7</v>
      </c>
      <c r="O23" s="41">
        <v>0</v>
      </c>
      <c r="P23" s="59">
        <v>1.296</v>
      </c>
      <c r="Q23" s="43">
        <f t="shared" si="0"/>
        <v>38.296</v>
      </c>
      <c r="R23" s="40">
        <v>30</v>
      </c>
      <c r="S23" s="41">
        <v>0</v>
      </c>
      <c r="T23" s="41">
        <v>13</v>
      </c>
      <c r="U23" s="41">
        <v>0</v>
      </c>
      <c r="V23" s="59">
        <v>6.708</v>
      </c>
      <c r="W23" s="43">
        <f t="shared" si="1"/>
        <v>49.708</v>
      </c>
      <c r="X23" s="40">
        <v>0</v>
      </c>
      <c r="Y23" s="41">
        <v>0</v>
      </c>
      <c r="Z23" s="41">
        <v>42</v>
      </c>
      <c r="AA23" s="41">
        <v>72</v>
      </c>
      <c r="AB23" s="59">
        <v>0.504</v>
      </c>
      <c r="AC23" s="43">
        <f t="shared" si="2"/>
        <v>114.504</v>
      </c>
      <c r="AD23" s="44"/>
      <c r="AE23" s="42"/>
      <c r="AF23" s="42"/>
      <c r="AG23" s="42"/>
      <c r="AH23" s="42"/>
      <c r="AI23" s="43">
        <f t="shared" si="3"/>
        <v>0</v>
      </c>
      <c r="AJ23" s="45">
        <f t="shared" si="4"/>
        <v>202.50799999999998</v>
      </c>
      <c r="AK23" s="46"/>
      <c r="AL23" s="47">
        <f t="shared" si="5"/>
      </c>
      <c r="AM23" s="48"/>
      <c r="AN23" s="49"/>
      <c r="AO23" s="49"/>
      <c r="AP23" s="49"/>
      <c r="AQ23" s="49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1"/>
      <c r="BF23" s="51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1"/>
      <c r="BW23" s="51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1"/>
      <c r="CM23" s="51"/>
      <c r="CN23" s="60"/>
      <c r="CO23" s="60"/>
      <c r="CP23" s="60"/>
      <c r="CQ23" s="60"/>
      <c r="CR23" s="50"/>
      <c r="CS23" s="50"/>
      <c r="CT23" s="60"/>
      <c r="CU23" s="60"/>
      <c r="CV23" s="60"/>
      <c r="CW23" s="60"/>
      <c r="CX23" s="60"/>
      <c r="CY23" s="60"/>
      <c r="CZ23" s="60"/>
      <c r="DA23" s="60"/>
      <c r="DB23" s="60"/>
      <c r="DC23" s="31"/>
      <c r="DD23" s="31"/>
    </row>
    <row r="24" spans="1:108" s="107" customFormat="1" ht="12.75">
      <c r="A24" s="106">
        <v>21</v>
      </c>
      <c r="B24" s="95">
        <v>44</v>
      </c>
      <c r="C24" s="54" t="s">
        <v>131</v>
      </c>
      <c r="D24" s="55" t="s">
        <v>132</v>
      </c>
      <c r="E24" s="54" t="s">
        <v>133</v>
      </c>
      <c r="F24" s="55" t="s">
        <v>134</v>
      </c>
      <c r="G24" s="56" t="s">
        <v>87</v>
      </c>
      <c r="H24" s="57" t="s">
        <v>135</v>
      </c>
      <c r="I24" s="58">
        <v>1979</v>
      </c>
      <c r="J24" s="1" t="s">
        <v>27</v>
      </c>
      <c r="K24" s="39"/>
      <c r="L24" s="40">
        <v>60</v>
      </c>
      <c r="M24" s="41">
        <v>8</v>
      </c>
      <c r="N24" s="41">
        <v>31</v>
      </c>
      <c r="O24" s="41">
        <v>61</v>
      </c>
      <c r="P24" s="59">
        <v>0.192</v>
      </c>
      <c r="Q24" s="43">
        <f t="shared" si="0"/>
        <v>160.192</v>
      </c>
      <c r="R24" s="40">
        <v>0</v>
      </c>
      <c r="S24" s="41">
        <v>0</v>
      </c>
      <c r="T24" s="41">
        <v>3</v>
      </c>
      <c r="U24" s="41">
        <v>0</v>
      </c>
      <c r="V24" s="59">
        <v>3.048</v>
      </c>
      <c r="W24" s="43">
        <f t="shared" si="1"/>
        <v>6.048</v>
      </c>
      <c r="X24" s="40">
        <v>30</v>
      </c>
      <c r="Y24" s="41">
        <v>0</v>
      </c>
      <c r="Z24" s="41">
        <v>30</v>
      </c>
      <c r="AA24" s="41">
        <v>0</v>
      </c>
      <c r="AB24" s="59">
        <v>0.24</v>
      </c>
      <c r="AC24" s="43">
        <f t="shared" si="2"/>
        <v>60.24</v>
      </c>
      <c r="AD24" s="44"/>
      <c r="AE24" s="42"/>
      <c r="AF24" s="42"/>
      <c r="AG24" s="42"/>
      <c r="AH24" s="42"/>
      <c r="AI24" s="43">
        <f t="shared" si="3"/>
        <v>0</v>
      </c>
      <c r="AJ24" s="45">
        <f t="shared" si="4"/>
        <v>226.48000000000002</v>
      </c>
      <c r="AK24" s="46"/>
      <c r="AL24" s="47">
        <f t="shared" si="5"/>
      </c>
      <c r="AM24" s="48"/>
      <c r="AN24" s="49"/>
      <c r="AO24" s="49"/>
      <c r="AP24" s="49"/>
      <c r="AQ24" s="49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1"/>
      <c r="BF24" s="51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1"/>
      <c r="BW24" s="51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1"/>
      <c r="CM24" s="51"/>
      <c r="CN24" s="60"/>
      <c r="CO24" s="60"/>
      <c r="CP24" s="60"/>
      <c r="CQ24" s="60"/>
      <c r="CR24" s="50"/>
      <c r="CS24" s="50"/>
      <c r="CT24" s="60"/>
      <c r="CU24" s="60"/>
      <c r="CV24" s="60"/>
      <c r="CW24" s="60"/>
      <c r="CX24" s="60"/>
      <c r="CY24" s="60"/>
      <c r="CZ24" s="60"/>
      <c r="DA24" s="60"/>
      <c r="DB24" s="60"/>
      <c r="DC24" s="31"/>
      <c r="DD24" s="31"/>
    </row>
    <row r="25" spans="1:108" s="107" customFormat="1" ht="12.75">
      <c r="A25" s="106">
        <v>22</v>
      </c>
      <c r="B25" s="95">
        <v>26</v>
      </c>
      <c r="C25" s="54" t="s">
        <v>136</v>
      </c>
      <c r="D25" s="61" t="s">
        <v>137</v>
      </c>
      <c r="E25" s="54" t="s">
        <v>138</v>
      </c>
      <c r="F25" s="55" t="s">
        <v>139</v>
      </c>
      <c r="G25" s="56" t="s">
        <v>32</v>
      </c>
      <c r="H25" s="57" t="s">
        <v>140</v>
      </c>
      <c r="I25" s="58">
        <v>1973</v>
      </c>
      <c r="J25" s="1" t="s">
        <v>27</v>
      </c>
      <c r="K25" s="39"/>
      <c r="L25" s="40">
        <v>0</v>
      </c>
      <c r="M25" s="41">
        <v>0</v>
      </c>
      <c r="N25" s="41">
        <v>1</v>
      </c>
      <c r="O25" s="41">
        <v>0</v>
      </c>
      <c r="P25" s="59">
        <v>0.084</v>
      </c>
      <c r="Q25" s="43">
        <f t="shared" si="0"/>
        <v>1.084</v>
      </c>
      <c r="R25" s="40">
        <v>60</v>
      </c>
      <c r="S25" s="41">
        <v>0</v>
      </c>
      <c r="T25" s="41">
        <v>7</v>
      </c>
      <c r="U25" s="41">
        <v>0</v>
      </c>
      <c r="V25" s="59">
        <v>3.168</v>
      </c>
      <c r="W25" s="43">
        <f t="shared" si="1"/>
        <v>70.168</v>
      </c>
      <c r="X25" s="40">
        <v>30</v>
      </c>
      <c r="Y25" s="41">
        <v>0</v>
      </c>
      <c r="Z25" s="41">
        <v>52</v>
      </c>
      <c r="AA25" s="41">
        <v>82</v>
      </c>
      <c r="AB25" s="59">
        <v>0.048</v>
      </c>
      <c r="AC25" s="43">
        <f t="shared" si="2"/>
        <v>164.048</v>
      </c>
      <c r="AD25" s="44"/>
      <c r="AE25" s="42"/>
      <c r="AF25" s="42"/>
      <c r="AG25" s="42"/>
      <c r="AH25" s="42"/>
      <c r="AI25" s="43">
        <f t="shared" si="3"/>
        <v>0</v>
      </c>
      <c r="AJ25" s="45">
        <f t="shared" si="4"/>
        <v>235.3</v>
      </c>
      <c r="AK25" s="46"/>
      <c r="AL25" s="47">
        <f t="shared" si="5"/>
      </c>
      <c r="AM25" s="48"/>
      <c r="AN25" s="49"/>
      <c r="AO25" s="49"/>
      <c r="AP25" s="49"/>
      <c r="AQ25" s="49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1"/>
      <c r="BF25" s="51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1"/>
      <c r="BW25" s="51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1"/>
      <c r="CM25" s="51"/>
      <c r="CN25" s="60"/>
      <c r="CO25" s="60"/>
      <c r="CP25" s="60"/>
      <c r="CQ25" s="60"/>
      <c r="CR25" s="50"/>
      <c r="CS25" s="50"/>
      <c r="CT25" s="60"/>
      <c r="CU25" s="60"/>
      <c r="CV25" s="60"/>
      <c r="CW25" s="60"/>
      <c r="CX25" s="60"/>
      <c r="CY25" s="60"/>
      <c r="CZ25" s="60"/>
      <c r="DA25" s="60"/>
      <c r="DB25" s="60"/>
      <c r="DC25" s="31"/>
      <c r="DD25" s="31"/>
    </row>
    <row r="26" spans="1:108" s="107" customFormat="1" ht="12.75">
      <c r="A26" s="106">
        <v>23</v>
      </c>
      <c r="B26" s="95">
        <v>47</v>
      </c>
      <c r="C26" s="54" t="s">
        <v>141</v>
      </c>
      <c r="D26" s="61" t="s">
        <v>142</v>
      </c>
      <c r="E26" s="54" t="s">
        <v>143</v>
      </c>
      <c r="F26" s="61" t="s">
        <v>144</v>
      </c>
      <c r="G26" s="56" t="s">
        <v>32</v>
      </c>
      <c r="H26" s="57" t="s">
        <v>145</v>
      </c>
      <c r="I26" s="58">
        <v>1977</v>
      </c>
      <c r="J26" s="1" t="s">
        <v>27</v>
      </c>
      <c r="K26" s="39"/>
      <c r="L26" s="40">
        <v>30</v>
      </c>
      <c r="M26" s="41">
        <v>0</v>
      </c>
      <c r="N26" s="41">
        <v>10</v>
      </c>
      <c r="O26" s="41">
        <v>0</v>
      </c>
      <c r="P26" s="59">
        <v>0.07200000000000001</v>
      </c>
      <c r="Q26" s="43">
        <f t="shared" si="0"/>
        <v>40.072</v>
      </c>
      <c r="R26" s="40">
        <v>90</v>
      </c>
      <c r="S26" s="41">
        <v>2</v>
      </c>
      <c r="T26" s="41">
        <v>3</v>
      </c>
      <c r="U26" s="41">
        <v>0</v>
      </c>
      <c r="V26" s="59">
        <v>2.268</v>
      </c>
      <c r="W26" s="43">
        <f t="shared" si="1"/>
        <v>97.268</v>
      </c>
      <c r="X26" s="40">
        <v>0</v>
      </c>
      <c r="Y26" s="41">
        <v>0</v>
      </c>
      <c r="Z26" s="41">
        <v>44</v>
      </c>
      <c r="AA26" s="41">
        <v>74</v>
      </c>
      <c r="AB26" s="59">
        <v>0.108</v>
      </c>
      <c r="AC26" s="43">
        <f t="shared" si="2"/>
        <v>118.108</v>
      </c>
      <c r="AD26" s="44"/>
      <c r="AE26" s="42"/>
      <c r="AF26" s="42"/>
      <c r="AG26" s="42"/>
      <c r="AH26" s="42"/>
      <c r="AI26" s="43">
        <f t="shared" si="3"/>
        <v>0</v>
      </c>
      <c r="AJ26" s="45">
        <f t="shared" si="4"/>
        <v>255.448</v>
      </c>
      <c r="AK26" s="46"/>
      <c r="AL26" s="47">
        <f t="shared" si="5"/>
      </c>
      <c r="AM26" s="48"/>
      <c r="AN26" s="49"/>
      <c r="AO26" s="49"/>
      <c r="AP26" s="49"/>
      <c r="AQ26" s="49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1"/>
      <c r="BF26" s="51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1"/>
      <c r="BW26" s="51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1"/>
      <c r="CM26" s="51"/>
      <c r="CN26" s="60"/>
      <c r="CO26" s="60"/>
      <c r="CP26" s="60"/>
      <c r="CQ26" s="60"/>
      <c r="CR26" s="50"/>
      <c r="CS26" s="50"/>
      <c r="CT26" s="60"/>
      <c r="CU26" s="60"/>
      <c r="CV26" s="60"/>
      <c r="CW26" s="60"/>
      <c r="CX26" s="60"/>
      <c r="CY26" s="60"/>
      <c r="CZ26" s="60"/>
      <c r="DA26" s="60"/>
      <c r="DB26" s="60"/>
      <c r="DC26" s="31"/>
      <c r="DD26" s="31"/>
    </row>
    <row r="27" spans="1:108" s="107" customFormat="1" ht="12.75">
      <c r="A27" s="106">
        <v>24</v>
      </c>
      <c r="B27" s="95">
        <v>38</v>
      </c>
      <c r="C27" s="54" t="s">
        <v>146</v>
      </c>
      <c r="D27" s="55" t="s">
        <v>147</v>
      </c>
      <c r="E27" s="54" t="s">
        <v>148</v>
      </c>
      <c r="F27" s="55" t="s">
        <v>149</v>
      </c>
      <c r="G27" s="56" t="s">
        <v>61</v>
      </c>
      <c r="H27" s="57" t="s">
        <v>150</v>
      </c>
      <c r="I27" s="58">
        <v>1976</v>
      </c>
      <c r="J27" s="1" t="s">
        <v>27</v>
      </c>
      <c r="K27" s="39"/>
      <c r="L27" s="40">
        <v>0</v>
      </c>
      <c r="M27" s="41">
        <v>0</v>
      </c>
      <c r="N27" s="41">
        <v>9</v>
      </c>
      <c r="O27" s="41">
        <v>0</v>
      </c>
      <c r="P27" s="59">
        <v>0.6</v>
      </c>
      <c r="Q27" s="43">
        <f t="shared" si="0"/>
        <v>9.6</v>
      </c>
      <c r="R27" s="40">
        <v>150</v>
      </c>
      <c r="S27" s="41">
        <v>0</v>
      </c>
      <c r="T27" s="41">
        <v>10</v>
      </c>
      <c r="U27" s="41">
        <v>0</v>
      </c>
      <c r="V27" s="59">
        <v>6.996</v>
      </c>
      <c r="W27" s="43">
        <f t="shared" si="1"/>
        <v>166.996</v>
      </c>
      <c r="X27" s="40">
        <v>0</v>
      </c>
      <c r="Y27" s="41">
        <v>0</v>
      </c>
      <c r="Z27" s="41">
        <v>35</v>
      </c>
      <c r="AA27" s="41">
        <v>65</v>
      </c>
      <c r="AB27" s="59">
        <v>0.048</v>
      </c>
      <c r="AC27" s="43">
        <f t="shared" si="2"/>
        <v>100.048</v>
      </c>
      <c r="AD27" s="44"/>
      <c r="AE27" s="42"/>
      <c r="AF27" s="42"/>
      <c r="AG27" s="42"/>
      <c r="AH27" s="42"/>
      <c r="AI27" s="43">
        <f t="shared" si="3"/>
        <v>0</v>
      </c>
      <c r="AJ27" s="45">
        <f t="shared" si="4"/>
        <v>276.644</v>
      </c>
      <c r="AK27" s="46"/>
      <c r="AL27" s="47">
        <f t="shared" si="5"/>
      </c>
      <c r="AM27" s="48"/>
      <c r="AN27" s="49"/>
      <c r="AO27" s="49"/>
      <c r="AP27" s="49"/>
      <c r="AQ27" s="49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1"/>
      <c r="BF27" s="51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1"/>
      <c r="BW27" s="51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1"/>
      <c r="CM27" s="51"/>
      <c r="CN27" s="60"/>
      <c r="CO27" s="60"/>
      <c r="CP27" s="60"/>
      <c r="CQ27" s="60"/>
      <c r="CR27" s="50"/>
      <c r="CS27" s="50"/>
      <c r="CT27" s="60"/>
      <c r="CU27" s="60"/>
      <c r="CV27" s="60"/>
      <c r="CW27" s="60"/>
      <c r="CX27" s="60"/>
      <c r="CY27" s="60"/>
      <c r="CZ27" s="60"/>
      <c r="DA27" s="60"/>
      <c r="DB27" s="60"/>
      <c r="DC27" s="31"/>
      <c r="DD27" s="31"/>
    </row>
    <row r="28" spans="1:108" s="107" customFormat="1" ht="12.75">
      <c r="A28" s="106">
        <v>25</v>
      </c>
      <c r="B28" s="95">
        <v>10</v>
      </c>
      <c r="C28" s="54" t="s">
        <v>151</v>
      </c>
      <c r="D28" s="55" t="s">
        <v>152</v>
      </c>
      <c r="E28" s="62" t="s">
        <v>153</v>
      </c>
      <c r="F28" s="55" t="s">
        <v>154</v>
      </c>
      <c r="G28" s="56" t="s">
        <v>155</v>
      </c>
      <c r="H28" s="57" t="s">
        <v>156</v>
      </c>
      <c r="I28" s="58">
        <v>1972</v>
      </c>
      <c r="J28" s="1" t="s">
        <v>27</v>
      </c>
      <c r="K28" s="39"/>
      <c r="L28" s="40">
        <v>30</v>
      </c>
      <c r="M28" s="41">
        <v>0</v>
      </c>
      <c r="N28" s="41">
        <v>12</v>
      </c>
      <c r="O28" s="41">
        <v>0</v>
      </c>
      <c r="P28" s="59">
        <v>1.6320000000000001</v>
      </c>
      <c r="Q28" s="43">
        <f t="shared" si="0"/>
        <v>43.632</v>
      </c>
      <c r="R28" s="40">
        <v>60</v>
      </c>
      <c r="S28" s="41">
        <v>4</v>
      </c>
      <c r="T28" s="41">
        <v>15</v>
      </c>
      <c r="U28" s="41">
        <v>0</v>
      </c>
      <c r="V28" s="59">
        <v>6.024</v>
      </c>
      <c r="W28" s="43">
        <f t="shared" si="1"/>
        <v>85.024</v>
      </c>
      <c r="X28" s="40">
        <v>150</v>
      </c>
      <c r="Y28" s="41">
        <v>0</v>
      </c>
      <c r="Z28" s="41">
        <v>21</v>
      </c>
      <c r="AA28" s="41">
        <v>0</v>
      </c>
      <c r="AB28" s="59">
        <v>0.288</v>
      </c>
      <c r="AC28" s="43">
        <f t="shared" si="2"/>
        <v>171.288</v>
      </c>
      <c r="AD28" s="44"/>
      <c r="AE28" s="42"/>
      <c r="AF28" s="42"/>
      <c r="AG28" s="42"/>
      <c r="AH28" s="42"/>
      <c r="AI28" s="43">
        <f t="shared" si="3"/>
        <v>0</v>
      </c>
      <c r="AJ28" s="45">
        <f t="shared" si="4"/>
        <v>299.944</v>
      </c>
      <c r="AK28" s="46"/>
      <c r="AL28" s="47">
        <f t="shared" si="5"/>
      </c>
      <c r="AM28" s="48"/>
      <c r="AN28" s="49"/>
      <c r="AO28" s="49"/>
      <c r="AP28" s="49"/>
      <c r="AQ28" s="49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1"/>
      <c r="BF28" s="51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1"/>
      <c r="BW28" s="51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1"/>
      <c r="CM28" s="51"/>
      <c r="CN28" s="60"/>
      <c r="CO28" s="60"/>
      <c r="CP28" s="60"/>
      <c r="CQ28" s="60"/>
      <c r="CR28" s="50"/>
      <c r="CS28" s="50"/>
      <c r="CT28" s="60"/>
      <c r="CU28" s="60"/>
      <c r="CV28" s="60"/>
      <c r="CW28" s="60"/>
      <c r="CX28" s="60"/>
      <c r="CY28" s="60"/>
      <c r="CZ28" s="60"/>
      <c r="DA28" s="60"/>
      <c r="DB28" s="60"/>
      <c r="DC28" s="31"/>
      <c r="DD28" s="31"/>
    </row>
    <row r="29" spans="1:108" s="107" customFormat="1" ht="12.75">
      <c r="A29" s="106">
        <v>26</v>
      </c>
      <c r="B29" s="95">
        <v>52</v>
      </c>
      <c r="C29" s="62" t="s">
        <v>157</v>
      </c>
      <c r="D29" s="61" t="s">
        <v>158</v>
      </c>
      <c r="E29" s="62" t="s">
        <v>159</v>
      </c>
      <c r="F29" s="61" t="s">
        <v>160</v>
      </c>
      <c r="G29" s="56" t="s">
        <v>55</v>
      </c>
      <c r="H29" s="57" t="s">
        <v>72</v>
      </c>
      <c r="I29" s="58">
        <v>1978</v>
      </c>
      <c r="J29" s="1" t="s">
        <v>27</v>
      </c>
      <c r="K29" s="39"/>
      <c r="L29" s="40">
        <v>30</v>
      </c>
      <c r="M29" s="41">
        <v>0</v>
      </c>
      <c r="N29" s="41">
        <v>16</v>
      </c>
      <c r="O29" s="41">
        <v>0</v>
      </c>
      <c r="P29" s="59">
        <v>1.536</v>
      </c>
      <c r="Q29" s="43">
        <f t="shared" si="0"/>
        <v>47.536</v>
      </c>
      <c r="R29" s="40">
        <v>120</v>
      </c>
      <c r="S29" s="41">
        <v>0</v>
      </c>
      <c r="T29" s="41">
        <v>0</v>
      </c>
      <c r="U29" s="41">
        <v>0</v>
      </c>
      <c r="V29" s="59">
        <v>1.428</v>
      </c>
      <c r="W29" s="43">
        <f t="shared" si="1"/>
        <v>121.428</v>
      </c>
      <c r="X29" s="40">
        <v>30</v>
      </c>
      <c r="Y29" s="41">
        <v>0</v>
      </c>
      <c r="Z29" s="41">
        <v>34</v>
      </c>
      <c r="AA29" s="41">
        <v>64</v>
      </c>
      <c r="AB29" s="59">
        <v>7.536</v>
      </c>
      <c r="AC29" s="43">
        <f t="shared" si="2"/>
        <v>135.536</v>
      </c>
      <c r="AD29" s="44"/>
      <c r="AE29" s="42"/>
      <c r="AF29" s="42"/>
      <c r="AG29" s="42"/>
      <c r="AH29" s="42"/>
      <c r="AI29" s="43">
        <f t="shared" si="3"/>
        <v>0</v>
      </c>
      <c r="AJ29" s="45">
        <f t="shared" si="4"/>
        <v>304.5</v>
      </c>
      <c r="AK29" s="46"/>
      <c r="AL29" s="47">
        <f t="shared" si="5"/>
      </c>
      <c r="AM29" s="48"/>
      <c r="AN29" s="49"/>
      <c r="AO29" s="49"/>
      <c r="AP29" s="49"/>
      <c r="AQ29" s="49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1"/>
      <c r="BF29" s="51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1"/>
      <c r="BW29" s="51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1"/>
      <c r="CM29" s="51"/>
      <c r="CN29" s="60"/>
      <c r="CO29" s="60"/>
      <c r="CP29" s="60"/>
      <c r="CQ29" s="60"/>
      <c r="CR29" s="50"/>
      <c r="CS29" s="50"/>
      <c r="CT29" s="60"/>
      <c r="CU29" s="60"/>
      <c r="CV29" s="60"/>
      <c r="CW29" s="60"/>
      <c r="CX29" s="60"/>
      <c r="CY29" s="60"/>
      <c r="CZ29" s="60"/>
      <c r="DA29" s="60"/>
      <c r="DB29" s="60"/>
      <c r="DC29" s="31"/>
      <c r="DD29" s="31"/>
    </row>
    <row r="30" spans="1:108" s="107" customFormat="1" ht="12.75">
      <c r="A30" s="106">
        <v>27</v>
      </c>
      <c r="B30" s="95">
        <v>30</v>
      </c>
      <c r="C30" s="54" t="s">
        <v>161</v>
      </c>
      <c r="D30" s="61" t="s">
        <v>162</v>
      </c>
      <c r="E30" s="54" t="s">
        <v>163</v>
      </c>
      <c r="F30" s="61" t="s">
        <v>164</v>
      </c>
      <c r="G30" s="56" t="s">
        <v>61</v>
      </c>
      <c r="H30" s="57" t="s">
        <v>165</v>
      </c>
      <c r="I30" s="58">
        <v>1978</v>
      </c>
      <c r="J30" s="1" t="s">
        <v>27</v>
      </c>
      <c r="K30" s="39"/>
      <c r="L30" s="40">
        <v>60</v>
      </c>
      <c r="M30" s="41">
        <v>0</v>
      </c>
      <c r="N30" s="41">
        <v>23</v>
      </c>
      <c r="O30" s="41">
        <v>0</v>
      </c>
      <c r="P30" s="59">
        <v>2.148</v>
      </c>
      <c r="Q30" s="43">
        <f t="shared" si="0"/>
        <v>85.148</v>
      </c>
      <c r="R30" s="40">
        <v>60</v>
      </c>
      <c r="S30" s="41">
        <v>18</v>
      </c>
      <c r="T30" s="41">
        <v>9</v>
      </c>
      <c r="U30" s="41">
        <v>0</v>
      </c>
      <c r="V30" s="59">
        <v>9.12</v>
      </c>
      <c r="W30" s="43">
        <f t="shared" si="1"/>
        <v>96.12</v>
      </c>
      <c r="X30" s="40">
        <v>30</v>
      </c>
      <c r="Y30" s="41">
        <v>0</v>
      </c>
      <c r="Z30" s="41">
        <v>52</v>
      </c>
      <c r="AA30" s="41">
        <v>82</v>
      </c>
      <c r="AB30" s="59">
        <v>0.048</v>
      </c>
      <c r="AC30" s="43">
        <f t="shared" si="2"/>
        <v>164.048</v>
      </c>
      <c r="AD30" s="44"/>
      <c r="AE30" s="42"/>
      <c r="AF30" s="42"/>
      <c r="AG30" s="42"/>
      <c r="AH30" s="42"/>
      <c r="AI30" s="43">
        <f t="shared" si="3"/>
        <v>0</v>
      </c>
      <c r="AJ30" s="45">
        <f t="shared" si="4"/>
        <v>345.31600000000003</v>
      </c>
      <c r="AK30" s="46"/>
      <c r="AL30" s="47">
        <f t="shared" si="5"/>
      </c>
      <c r="AM30" s="48"/>
      <c r="AN30" s="49"/>
      <c r="AO30" s="49"/>
      <c r="AP30" s="49"/>
      <c r="AQ30" s="49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1"/>
      <c r="BF30" s="51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1"/>
      <c r="BW30" s="51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1"/>
      <c r="CM30" s="51"/>
      <c r="CN30" s="60"/>
      <c r="CO30" s="60"/>
      <c r="CP30" s="60"/>
      <c r="CQ30" s="60"/>
      <c r="CR30" s="50"/>
      <c r="CS30" s="50"/>
      <c r="CT30" s="60"/>
      <c r="CU30" s="60"/>
      <c r="CV30" s="60"/>
      <c r="CW30" s="60"/>
      <c r="CX30" s="60"/>
      <c r="CY30" s="60"/>
      <c r="CZ30" s="60"/>
      <c r="DA30" s="60"/>
      <c r="DB30" s="60"/>
      <c r="DC30" s="31"/>
      <c r="DD30" s="31"/>
    </row>
    <row r="31" spans="1:108" s="107" customFormat="1" ht="12.75">
      <c r="A31" s="106">
        <v>28</v>
      </c>
      <c r="B31" s="95">
        <v>4</v>
      </c>
      <c r="C31" s="62" t="s">
        <v>166</v>
      </c>
      <c r="D31" s="55" t="s">
        <v>167</v>
      </c>
      <c r="E31" s="62" t="s">
        <v>168</v>
      </c>
      <c r="F31" s="55" t="s">
        <v>169</v>
      </c>
      <c r="G31" s="56" t="s">
        <v>43</v>
      </c>
      <c r="H31" s="57" t="s">
        <v>170</v>
      </c>
      <c r="I31" s="58">
        <v>1974</v>
      </c>
      <c r="J31" s="1" t="s">
        <v>27</v>
      </c>
      <c r="K31" s="39"/>
      <c r="L31" s="40">
        <v>60</v>
      </c>
      <c r="M31" s="41">
        <v>0</v>
      </c>
      <c r="N31" s="41">
        <v>10</v>
      </c>
      <c r="O31" s="41">
        <v>0</v>
      </c>
      <c r="P31" s="59">
        <v>0.012</v>
      </c>
      <c r="Q31" s="43">
        <f t="shared" si="0"/>
        <v>70.012</v>
      </c>
      <c r="R31" s="40">
        <v>120</v>
      </c>
      <c r="S31" s="41">
        <v>0</v>
      </c>
      <c r="T31" s="41">
        <v>7</v>
      </c>
      <c r="U31" s="41">
        <v>0</v>
      </c>
      <c r="V31" s="59">
        <v>0.78</v>
      </c>
      <c r="W31" s="43">
        <f t="shared" si="1"/>
        <v>127.78</v>
      </c>
      <c r="X31" s="40">
        <v>30</v>
      </c>
      <c r="Y31" s="41">
        <v>0</v>
      </c>
      <c r="Z31" s="41">
        <v>45</v>
      </c>
      <c r="AA31" s="41">
        <v>75</v>
      </c>
      <c r="AB31" s="59">
        <v>0</v>
      </c>
      <c r="AC31" s="43">
        <f t="shared" si="2"/>
        <v>150</v>
      </c>
      <c r="AD31" s="44"/>
      <c r="AE31" s="42"/>
      <c r="AF31" s="42"/>
      <c r="AG31" s="42"/>
      <c r="AH31" s="42"/>
      <c r="AI31" s="43">
        <f t="shared" si="3"/>
        <v>0</v>
      </c>
      <c r="AJ31" s="45">
        <f t="shared" si="4"/>
        <v>347.79200000000003</v>
      </c>
      <c r="AK31" s="46"/>
      <c r="AL31" s="47">
        <f t="shared" si="5"/>
      </c>
      <c r="AM31" s="48"/>
      <c r="AN31" s="49"/>
      <c r="AO31" s="49"/>
      <c r="AP31" s="49"/>
      <c r="AQ31" s="49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1"/>
      <c r="BF31" s="51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1"/>
      <c r="BW31" s="51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1"/>
      <c r="CM31" s="51"/>
      <c r="CN31" s="60"/>
      <c r="CO31" s="60"/>
      <c r="CP31" s="60"/>
      <c r="CQ31" s="60"/>
      <c r="CR31" s="50"/>
      <c r="CS31" s="50"/>
      <c r="CT31" s="60"/>
      <c r="CU31" s="60"/>
      <c r="CV31" s="60"/>
      <c r="CW31" s="60"/>
      <c r="CX31" s="60"/>
      <c r="CY31" s="60"/>
      <c r="CZ31" s="60"/>
      <c r="DA31" s="60"/>
      <c r="DB31" s="60"/>
      <c r="DC31" s="31"/>
      <c r="DD31" s="31"/>
    </row>
    <row r="32" spans="1:108" s="107" customFormat="1" ht="12.75">
      <c r="A32" s="106">
        <v>29</v>
      </c>
      <c r="B32" s="95">
        <v>37</v>
      </c>
      <c r="C32" s="54" t="s">
        <v>171</v>
      </c>
      <c r="D32" s="61" t="s">
        <v>172</v>
      </c>
      <c r="E32" s="54" t="s">
        <v>173</v>
      </c>
      <c r="F32" s="61" t="s">
        <v>174</v>
      </c>
      <c r="G32" s="56" t="s">
        <v>61</v>
      </c>
      <c r="H32" s="57" t="s">
        <v>175</v>
      </c>
      <c r="I32" s="58">
        <v>1978</v>
      </c>
      <c r="J32" s="1" t="s">
        <v>27</v>
      </c>
      <c r="K32" s="39"/>
      <c r="L32" s="40">
        <v>0</v>
      </c>
      <c r="M32" s="41">
        <v>0</v>
      </c>
      <c r="N32" s="41">
        <v>24</v>
      </c>
      <c r="O32" s="41">
        <v>0</v>
      </c>
      <c r="P32" s="59">
        <v>0.12</v>
      </c>
      <c r="Q32" s="43">
        <f t="shared" si="0"/>
        <v>24.12</v>
      </c>
      <c r="R32" s="40">
        <v>60</v>
      </c>
      <c r="S32" s="41">
        <v>0</v>
      </c>
      <c r="T32" s="41">
        <v>24</v>
      </c>
      <c r="U32" s="41">
        <v>0</v>
      </c>
      <c r="V32" s="59">
        <v>5.532</v>
      </c>
      <c r="W32" s="43">
        <f t="shared" si="1"/>
        <v>89.532</v>
      </c>
      <c r="X32" s="40">
        <v>120</v>
      </c>
      <c r="Y32" s="41">
        <v>0</v>
      </c>
      <c r="Z32" s="41">
        <v>45</v>
      </c>
      <c r="AA32" s="41">
        <v>75</v>
      </c>
      <c r="AB32" s="59">
        <v>0.072</v>
      </c>
      <c r="AC32" s="43">
        <f t="shared" si="2"/>
        <v>240.072</v>
      </c>
      <c r="AD32" s="44"/>
      <c r="AE32" s="42"/>
      <c r="AF32" s="42"/>
      <c r="AG32" s="42"/>
      <c r="AH32" s="42"/>
      <c r="AI32" s="43">
        <f t="shared" si="3"/>
        <v>0</v>
      </c>
      <c r="AJ32" s="45">
        <f t="shared" si="4"/>
        <v>353.724</v>
      </c>
      <c r="AK32" s="46"/>
      <c r="AL32" s="47">
        <f t="shared" si="5"/>
      </c>
      <c r="AM32" s="48"/>
      <c r="AN32" s="49"/>
      <c r="AO32" s="49"/>
      <c r="AP32" s="49"/>
      <c r="AQ32" s="49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1"/>
      <c r="BF32" s="51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1"/>
      <c r="BW32" s="51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1"/>
      <c r="CM32" s="51"/>
      <c r="CN32" s="60"/>
      <c r="CO32" s="60"/>
      <c r="CP32" s="60"/>
      <c r="CQ32" s="60"/>
      <c r="CR32" s="50"/>
      <c r="CS32" s="50"/>
      <c r="CT32" s="60"/>
      <c r="CU32" s="60"/>
      <c r="CV32" s="60"/>
      <c r="CW32" s="60"/>
      <c r="CX32" s="60"/>
      <c r="CY32" s="60"/>
      <c r="CZ32" s="60"/>
      <c r="DA32" s="60"/>
      <c r="DB32" s="60"/>
      <c r="DC32" s="31"/>
      <c r="DD32" s="31"/>
    </row>
    <row r="33" spans="1:108" s="107" customFormat="1" ht="12.75">
      <c r="A33" s="106">
        <v>30</v>
      </c>
      <c r="B33" s="95">
        <v>11</v>
      </c>
      <c r="C33" s="54" t="s">
        <v>176</v>
      </c>
      <c r="D33" s="55" t="s">
        <v>177</v>
      </c>
      <c r="E33" s="62" t="s">
        <v>178</v>
      </c>
      <c r="F33" s="55" t="s">
        <v>179</v>
      </c>
      <c r="G33" s="56" t="s">
        <v>155</v>
      </c>
      <c r="H33" s="57" t="s">
        <v>180</v>
      </c>
      <c r="I33" s="58">
        <v>1981</v>
      </c>
      <c r="J33" s="1" t="s">
        <v>27</v>
      </c>
      <c r="K33" s="39"/>
      <c r="L33" s="40">
        <v>0</v>
      </c>
      <c r="M33" s="41">
        <v>2</v>
      </c>
      <c r="N33" s="41">
        <v>13</v>
      </c>
      <c r="O33" s="41">
        <v>0</v>
      </c>
      <c r="P33" s="59">
        <v>0.096</v>
      </c>
      <c r="Q33" s="43">
        <f t="shared" si="0"/>
        <v>15.096</v>
      </c>
      <c r="R33" s="40">
        <v>120</v>
      </c>
      <c r="S33" s="41">
        <v>0</v>
      </c>
      <c r="T33" s="41">
        <v>13</v>
      </c>
      <c r="U33" s="41">
        <v>0</v>
      </c>
      <c r="V33" s="59">
        <v>6.696</v>
      </c>
      <c r="W33" s="43">
        <f t="shared" si="1"/>
        <v>139.696</v>
      </c>
      <c r="X33" s="40">
        <v>120</v>
      </c>
      <c r="Y33" s="41">
        <v>0</v>
      </c>
      <c r="Z33" s="41">
        <v>33</v>
      </c>
      <c r="AA33" s="41">
        <v>63</v>
      </c>
      <c r="AB33" s="59">
        <v>0.516</v>
      </c>
      <c r="AC33" s="43">
        <f t="shared" si="2"/>
        <v>216.516</v>
      </c>
      <c r="AD33" s="44"/>
      <c r="AE33" s="42"/>
      <c r="AF33" s="42"/>
      <c r="AG33" s="42"/>
      <c r="AH33" s="42"/>
      <c r="AI33" s="43">
        <f t="shared" si="3"/>
        <v>0</v>
      </c>
      <c r="AJ33" s="45">
        <f t="shared" si="4"/>
        <v>371.308</v>
      </c>
      <c r="AK33" s="46"/>
      <c r="AL33" s="47">
        <f t="shared" si="5"/>
      </c>
      <c r="AM33" s="48"/>
      <c r="AN33" s="49"/>
      <c r="AO33" s="49"/>
      <c r="AP33" s="49"/>
      <c r="AQ33" s="49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1"/>
      <c r="BF33" s="51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1"/>
      <c r="BW33" s="51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1"/>
      <c r="CM33" s="51"/>
      <c r="CN33" s="60"/>
      <c r="CO33" s="60"/>
      <c r="CP33" s="60"/>
      <c r="CQ33" s="60"/>
      <c r="CR33" s="50"/>
      <c r="CS33" s="50"/>
      <c r="CT33" s="60"/>
      <c r="CU33" s="60"/>
      <c r="CV33" s="60"/>
      <c r="CW33" s="60"/>
      <c r="CX33" s="60"/>
      <c r="CY33" s="60"/>
      <c r="CZ33" s="60"/>
      <c r="DA33" s="60"/>
      <c r="DB33" s="60"/>
      <c r="DC33" s="31"/>
      <c r="DD33" s="31"/>
    </row>
    <row r="34" spans="1:108" s="107" customFormat="1" ht="12.75">
      <c r="A34" s="106">
        <v>31</v>
      </c>
      <c r="B34" s="95">
        <v>43</v>
      </c>
      <c r="C34" s="54" t="s">
        <v>181</v>
      </c>
      <c r="D34" s="55" t="s">
        <v>182</v>
      </c>
      <c r="E34" s="54" t="s">
        <v>183</v>
      </c>
      <c r="F34" s="55" t="s">
        <v>184</v>
      </c>
      <c r="G34" s="56" t="s">
        <v>43</v>
      </c>
      <c r="H34" s="57" t="s">
        <v>185</v>
      </c>
      <c r="I34" s="58">
        <v>1968</v>
      </c>
      <c r="J34" s="1" t="s">
        <v>27</v>
      </c>
      <c r="K34" s="39"/>
      <c r="L34" s="40">
        <v>60</v>
      </c>
      <c r="M34" s="41">
        <v>0</v>
      </c>
      <c r="N34" s="41">
        <v>13</v>
      </c>
      <c r="O34" s="41">
        <v>0</v>
      </c>
      <c r="P34" s="59">
        <v>4.2</v>
      </c>
      <c r="Q34" s="43">
        <f t="shared" si="0"/>
        <v>77.2</v>
      </c>
      <c r="R34" s="40">
        <v>120</v>
      </c>
      <c r="S34" s="41">
        <v>0</v>
      </c>
      <c r="T34" s="41">
        <v>1</v>
      </c>
      <c r="U34" s="41">
        <v>0</v>
      </c>
      <c r="V34" s="59">
        <v>1.836</v>
      </c>
      <c r="W34" s="43">
        <f t="shared" si="1"/>
        <v>122.836</v>
      </c>
      <c r="X34" s="40">
        <v>90</v>
      </c>
      <c r="Y34" s="41">
        <v>0</v>
      </c>
      <c r="Z34" s="41">
        <v>33</v>
      </c>
      <c r="AA34" s="41">
        <v>63</v>
      </c>
      <c r="AB34" s="59">
        <v>3.48</v>
      </c>
      <c r="AC34" s="43">
        <f t="shared" si="2"/>
        <v>189.48</v>
      </c>
      <c r="AD34" s="44"/>
      <c r="AE34" s="42"/>
      <c r="AF34" s="42"/>
      <c r="AG34" s="42"/>
      <c r="AH34" s="42"/>
      <c r="AI34" s="43">
        <f t="shared" si="3"/>
        <v>0</v>
      </c>
      <c r="AJ34" s="45">
        <f t="shared" si="4"/>
        <v>389.51599999999996</v>
      </c>
      <c r="AK34" s="46"/>
      <c r="AL34" s="47">
        <f t="shared" si="5"/>
      </c>
      <c r="AM34" s="48"/>
      <c r="AN34" s="49"/>
      <c r="AO34" s="49"/>
      <c r="AP34" s="49"/>
      <c r="AQ34" s="49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1"/>
      <c r="BF34" s="51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1"/>
      <c r="BW34" s="51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1"/>
      <c r="CM34" s="51"/>
      <c r="CN34" s="60"/>
      <c r="CO34" s="60"/>
      <c r="CP34" s="60"/>
      <c r="CQ34" s="60"/>
      <c r="CR34" s="50"/>
      <c r="CS34" s="50"/>
      <c r="CT34" s="60"/>
      <c r="CU34" s="60"/>
      <c r="CV34" s="60"/>
      <c r="CW34" s="60"/>
      <c r="CX34" s="60"/>
      <c r="CY34" s="60"/>
      <c r="CZ34" s="60"/>
      <c r="DA34" s="60"/>
      <c r="DB34" s="60"/>
      <c r="DC34" s="31"/>
      <c r="DD34" s="31"/>
    </row>
    <row r="35" spans="1:108" s="107" customFormat="1" ht="12.75">
      <c r="A35" s="106">
        <v>32</v>
      </c>
      <c r="B35" s="95">
        <v>46</v>
      </c>
      <c r="C35" s="62" t="s">
        <v>186</v>
      </c>
      <c r="D35" s="55" t="s">
        <v>187</v>
      </c>
      <c r="E35" s="62" t="s">
        <v>188</v>
      </c>
      <c r="F35" s="55" t="s">
        <v>189</v>
      </c>
      <c r="G35" s="56" t="s">
        <v>190</v>
      </c>
      <c r="H35" s="57" t="s">
        <v>191</v>
      </c>
      <c r="I35" s="58">
        <v>1978</v>
      </c>
      <c r="J35" s="1" t="s">
        <v>27</v>
      </c>
      <c r="K35" s="39"/>
      <c r="L35" s="40">
        <v>30</v>
      </c>
      <c r="M35" s="41">
        <v>0</v>
      </c>
      <c r="N35" s="41">
        <v>25</v>
      </c>
      <c r="O35" s="41">
        <v>0</v>
      </c>
      <c r="P35" s="59">
        <v>0.864</v>
      </c>
      <c r="Q35" s="43">
        <f t="shared" si="0"/>
        <v>55.864</v>
      </c>
      <c r="R35" s="40">
        <v>150</v>
      </c>
      <c r="S35" s="41">
        <v>0</v>
      </c>
      <c r="T35" s="41">
        <v>49</v>
      </c>
      <c r="U35" s="41">
        <v>79</v>
      </c>
      <c r="V35" s="59">
        <v>10.848</v>
      </c>
      <c r="W35" s="43">
        <f t="shared" si="1"/>
        <v>288.848</v>
      </c>
      <c r="X35" s="40">
        <v>0</v>
      </c>
      <c r="Y35" s="41">
        <v>0</v>
      </c>
      <c r="Z35" s="41">
        <v>51</v>
      </c>
      <c r="AA35" s="41">
        <v>81</v>
      </c>
      <c r="AB35" s="59">
        <v>3.936</v>
      </c>
      <c r="AC35" s="43">
        <f t="shared" si="2"/>
        <v>135.936</v>
      </c>
      <c r="AD35" s="44"/>
      <c r="AE35" s="42"/>
      <c r="AF35" s="42"/>
      <c r="AG35" s="42"/>
      <c r="AH35" s="42"/>
      <c r="AI35" s="43">
        <f t="shared" si="3"/>
        <v>0</v>
      </c>
      <c r="AJ35" s="45">
        <f t="shared" si="4"/>
        <v>480.648</v>
      </c>
      <c r="AK35" s="46"/>
      <c r="AL35" s="47">
        <f t="shared" si="5"/>
      </c>
      <c r="AM35" s="48"/>
      <c r="AN35" s="49"/>
      <c r="AO35" s="49"/>
      <c r="AP35" s="49"/>
      <c r="AQ35" s="49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1"/>
      <c r="BF35" s="51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1"/>
      <c r="BW35" s="51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1"/>
      <c r="CM35" s="51"/>
      <c r="CN35" s="60"/>
      <c r="CO35" s="60"/>
      <c r="CP35" s="60"/>
      <c r="CQ35" s="60"/>
      <c r="CR35" s="50"/>
      <c r="CS35" s="50"/>
      <c r="CT35" s="60"/>
      <c r="CU35" s="60"/>
      <c r="CV35" s="60"/>
      <c r="CW35" s="60"/>
      <c r="CX35" s="60"/>
      <c r="CY35" s="60"/>
      <c r="CZ35" s="60"/>
      <c r="DA35" s="60"/>
      <c r="DB35" s="60"/>
      <c r="DC35" s="31"/>
      <c r="DD35" s="31"/>
    </row>
    <row r="36" spans="1:108" s="107" customFormat="1" ht="12.75">
      <c r="A36" s="106">
        <v>33</v>
      </c>
      <c r="B36" s="95">
        <v>57</v>
      </c>
      <c r="C36" s="62" t="s">
        <v>192</v>
      </c>
      <c r="D36" s="55" t="s">
        <v>193</v>
      </c>
      <c r="E36" s="62" t="s">
        <v>194</v>
      </c>
      <c r="F36" s="55" t="s">
        <v>195</v>
      </c>
      <c r="G36" s="56" t="s">
        <v>87</v>
      </c>
      <c r="H36" s="57" t="s">
        <v>196</v>
      </c>
      <c r="I36" s="58">
        <v>1984</v>
      </c>
      <c r="J36" s="1" t="s">
        <v>27</v>
      </c>
      <c r="K36" s="96"/>
      <c r="L36" s="40">
        <v>150</v>
      </c>
      <c r="M36" s="41">
        <v>0</v>
      </c>
      <c r="N36" s="41">
        <v>40</v>
      </c>
      <c r="O36" s="41">
        <v>70</v>
      </c>
      <c r="P36" s="59">
        <v>0.372</v>
      </c>
      <c r="Q36" s="43">
        <f t="shared" si="0"/>
        <v>260.372</v>
      </c>
      <c r="R36" s="40">
        <v>150</v>
      </c>
      <c r="S36" s="41">
        <v>0</v>
      </c>
      <c r="T36" s="41">
        <v>32</v>
      </c>
      <c r="U36" s="41">
        <v>62</v>
      </c>
      <c r="V36" s="59">
        <v>17.304</v>
      </c>
      <c r="W36" s="43">
        <f t="shared" si="1"/>
        <v>261.304</v>
      </c>
      <c r="X36" s="40">
        <v>0</v>
      </c>
      <c r="Y36" s="41">
        <v>0</v>
      </c>
      <c r="Z36" s="41">
        <v>52</v>
      </c>
      <c r="AA36" s="41">
        <v>82</v>
      </c>
      <c r="AB36" s="59">
        <v>2.808</v>
      </c>
      <c r="AC36" s="43">
        <f t="shared" si="2"/>
        <v>136.808</v>
      </c>
      <c r="AD36" s="44"/>
      <c r="AE36" s="42"/>
      <c r="AF36" s="42"/>
      <c r="AG36" s="42"/>
      <c r="AH36" s="42"/>
      <c r="AI36" s="43">
        <f t="shared" si="3"/>
        <v>0</v>
      </c>
      <c r="AJ36" s="45">
        <f t="shared" si="4"/>
        <v>658.4839999999999</v>
      </c>
      <c r="AK36" s="46"/>
      <c r="AL36" s="47">
        <f t="shared" si="5"/>
      </c>
      <c r="AM36" s="48"/>
      <c r="AN36" s="49"/>
      <c r="AO36" s="49"/>
      <c r="AP36" s="49"/>
      <c r="AQ36" s="49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1"/>
      <c r="BF36" s="51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1"/>
      <c r="BW36" s="51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1"/>
      <c r="CM36" s="51"/>
      <c r="CN36" s="60"/>
      <c r="CO36" s="60"/>
      <c r="CP36" s="60"/>
      <c r="CQ36" s="60"/>
      <c r="CR36" s="50"/>
      <c r="CS36" s="50"/>
      <c r="CT36" s="60"/>
      <c r="CU36" s="60"/>
      <c r="CV36" s="60"/>
      <c r="CW36" s="60"/>
      <c r="CX36" s="60"/>
      <c r="CY36" s="60"/>
      <c r="CZ36" s="60"/>
      <c r="DA36" s="60"/>
      <c r="DB36" s="60"/>
      <c r="DC36" s="31"/>
      <c r="DD36" s="31"/>
    </row>
    <row r="37" spans="1:108" s="107" customFormat="1" ht="12.75">
      <c r="A37" s="106">
        <v>34</v>
      </c>
      <c r="B37" s="95">
        <v>33</v>
      </c>
      <c r="C37" s="62" t="s">
        <v>197</v>
      </c>
      <c r="D37" s="55" t="s">
        <v>198</v>
      </c>
      <c r="E37" s="62" t="s">
        <v>199</v>
      </c>
      <c r="F37" s="55" t="s">
        <v>200</v>
      </c>
      <c r="G37" s="56" t="s">
        <v>115</v>
      </c>
      <c r="H37" s="57" t="s">
        <v>201</v>
      </c>
      <c r="I37" s="58">
        <v>1978</v>
      </c>
      <c r="J37" s="1" t="s">
        <v>27</v>
      </c>
      <c r="K37" s="39"/>
      <c r="L37" s="40">
        <v>60</v>
      </c>
      <c r="M37" s="41">
        <v>0</v>
      </c>
      <c r="N37" s="41">
        <v>12</v>
      </c>
      <c r="O37" s="41">
        <v>0</v>
      </c>
      <c r="P37" s="59">
        <v>0.84</v>
      </c>
      <c r="Q37" s="43">
        <f t="shared" si="0"/>
        <v>72.84</v>
      </c>
      <c r="R37" s="40">
        <v>60</v>
      </c>
      <c r="S37" s="41">
        <v>0</v>
      </c>
      <c r="T37" s="41">
        <v>12</v>
      </c>
      <c r="U37" s="41">
        <v>0</v>
      </c>
      <c r="V37" s="59">
        <v>3.792</v>
      </c>
      <c r="W37" s="43">
        <f t="shared" si="1"/>
        <v>75.792</v>
      </c>
      <c r="X37" s="40">
        <v>510</v>
      </c>
      <c r="Y37" s="41">
        <v>48</v>
      </c>
      <c r="Z37" s="41">
        <v>16</v>
      </c>
      <c r="AA37" s="41">
        <v>0</v>
      </c>
      <c r="AB37" s="59">
        <v>0.504</v>
      </c>
      <c r="AC37" s="43">
        <f t="shared" si="2"/>
        <v>574.504</v>
      </c>
      <c r="AD37" s="44"/>
      <c r="AE37" s="42"/>
      <c r="AF37" s="42"/>
      <c r="AG37" s="42"/>
      <c r="AH37" s="42"/>
      <c r="AI37" s="43">
        <f t="shared" si="3"/>
        <v>0</v>
      </c>
      <c r="AJ37" s="45">
        <f t="shared" si="4"/>
        <v>723.136</v>
      </c>
      <c r="AK37" s="46"/>
      <c r="AL37" s="47">
        <f t="shared" si="5"/>
      </c>
      <c r="AM37" s="48"/>
      <c r="AN37" s="49"/>
      <c r="AO37" s="49"/>
      <c r="AP37" s="49"/>
      <c r="AQ37" s="49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1"/>
      <c r="BF37" s="51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1"/>
      <c r="BW37" s="51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1"/>
      <c r="CM37" s="51"/>
      <c r="CN37" s="60"/>
      <c r="CO37" s="60"/>
      <c r="CP37" s="60"/>
      <c r="CQ37" s="60"/>
      <c r="CR37" s="50"/>
      <c r="CS37" s="50"/>
      <c r="CT37" s="60"/>
      <c r="CU37" s="60"/>
      <c r="CV37" s="60"/>
      <c r="CW37" s="60"/>
      <c r="CX37" s="60"/>
      <c r="CY37" s="60"/>
      <c r="CZ37" s="60"/>
      <c r="DA37" s="60"/>
      <c r="DB37" s="60"/>
      <c r="DC37" s="31"/>
      <c r="DD37" s="31"/>
    </row>
    <row r="38" spans="1:108" s="107" customFormat="1" ht="12.75">
      <c r="A38" s="106">
        <v>35</v>
      </c>
      <c r="B38" s="95">
        <v>59</v>
      </c>
      <c r="C38" s="62" t="s">
        <v>202</v>
      </c>
      <c r="D38" s="55" t="s">
        <v>203</v>
      </c>
      <c r="E38" s="62" t="s">
        <v>204</v>
      </c>
      <c r="F38" s="55" t="s">
        <v>205</v>
      </c>
      <c r="G38" s="56" t="s">
        <v>206</v>
      </c>
      <c r="H38" s="57" t="s">
        <v>207</v>
      </c>
      <c r="I38" s="58">
        <v>1984</v>
      </c>
      <c r="J38" s="1" t="s">
        <v>27</v>
      </c>
      <c r="K38" s="96"/>
      <c r="L38" s="40">
        <v>60</v>
      </c>
      <c r="M38" s="41">
        <v>0</v>
      </c>
      <c r="N38" s="41">
        <v>14</v>
      </c>
      <c r="O38" s="41">
        <v>0</v>
      </c>
      <c r="P38" s="59">
        <v>1.6320000000000001</v>
      </c>
      <c r="Q38" s="43">
        <f t="shared" si="0"/>
        <v>75.632</v>
      </c>
      <c r="R38" s="40">
        <v>240</v>
      </c>
      <c r="S38" s="41">
        <v>2</v>
      </c>
      <c r="T38" s="41">
        <v>7</v>
      </c>
      <c r="U38" s="41">
        <v>0</v>
      </c>
      <c r="V38" s="59">
        <v>0.348</v>
      </c>
      <c r="W38" s="43">
        <f t="shared" si="1"/>
        <v>249.348</v>
      </c>
      <c r="X38" s="40">
        <v>480</v>
      </c>
      <c r="Y38" s="41">
        <v>58</v>
      </c>
      <c r="Z38" s="41">
        <v>8</v>
      </c>
      <c r="AA38" s="41">
        <v>0</v>
      </c>
      <c r="AB38" s="59">
        <v>3.48</v>
      </c>
      <c r="AC38" s="43">
        <f t="shared" si="2"/>
        <v>549.48</v>
      </c>
      <c r="AD38" s="44"/>
      <c r="AE38" s="42"/>
      <c r="AF38" s="42"/>
      <c r="AG38" s="42"/>
      <c r="AH38" s="42"/>
      <c r="AI38" s="43">
        <f t="shared" si="3"/>
        <v>0</v>
      </c>
      <c r="AJ38" s="45">
        <f t="shared" si="4"/>
        <v>874.46</v>
      </c>
      <c r="AK38" s="46"/>
      <c r="AL38" s="47">
        <f t="shared" si="5"/>
      </c>
      <c r="AM38" s="48"/>
      <c r="AN38" s="49"/>
      <c r="AO38" s="49"/>
      <c r="AP38" s="49"/>
      <c r="AQ38" s="49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1"/>
      <c r="BF38" s="51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1"/>
      <c r="BW38" s="51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1"/>
      <c r="CM38" s="51"/>
      <c r="CN38" s="60"/>
      <c r="CO38" s="60"/>
      <c r="CP38" s="60"/>
      <c r="CQ38" s="60"/>
      <c r="CR38" s="50"/>
      <c r="CS38" s="50"/>
      <c r="CT38" s="60"/>
      <c r="CU38" s="60"/>
      <c r="CV38" s="60"/>
      <c r="CW38" s="60"/>
      <c r="CX38" s="60"/>
      <c r="CY38" s="60"/>
      <c r="CZ38" s="60"/>
      <c r="DA38" s="60"/>
      <c r="DB38" s="60"/>
      <c r="DC38" s="31"/>
      <c r="DD38" s="31"/>
    </row>
    <row r="39" spans="1:108" s="107" customFormat="1" ht="12.75">
      <c r="A39" s="106">
        <v>36</v>
      </c>
      <c r="B39" s="95">
        <v>40</v>
      </c>
      <c r="C39" s="62" t="s">
        <v>208</v>
      </c>
      <c r="D39" s="55" t="s">
        <v>209</v>
      </c>
      <c r="E39" s="54" t="s">
        <v>210</v>
      </c>
      <c r="F39" s="55" t="s">
        <v>211</v>
      </c>
      <c r="G39" s="56" t="s">
        <v>212</v>
      </c>
      <c r="H39" s="57" t="s">
        <v>213</v>
      </c>
      <c r="I39" s="58">
        <v>1978</v>
      </c>
      <c r="J39" s="1" t="s">
        <v>27</v>
      </c>
      <c r="K39" s="39"/>
      <c r="L39" s="40">
        <v>60</v>
      </c>
      <c r="M39" s="41">
        <v>0</v>
      </c>
      <c r="N39" s="41">
        <v>15</v>
      </c>
      <c r="O39" s="41">
        <v>0</v>
      </c>
      <c r="P39" s="59">
        <v>0.552</v>
      </c>
      <c r="Q39" s="43">
        <f t="shared" si="0"/>
        <v>75.552</v>
      </c>
      <c r="R39" s="40">
        <v>120</v>
      </c>
      <c r="S39" s="41">
        <v>0</v>
      </c>
      <c r="T39" s="41">
        <v>39</v>
      </c>
      <c r="U39" s="41">
        <v>69</v>
      </c>
      <c r="V39" s="59">
        <v>17.124</v>
      </c>
      <c r="W39" s="43">
        <f t="shared" si="1"/>
        <v>245.124</v>
      </c>
      <c r="X39" s="40">
        <v>420</v>
      </c>
      <c r="Y39" s="41">
        <v>36</v>
      </c>
      <c r="Z39" s="41">
        <v>51</v>
      </c>
      <c r="AA39" s="41">
        <v>81</v>
      </c>
      <c r="AB39" s="59">
        <v>2.208</v>
      </c>
      <c r="AC39" s="43">
        <f t="shared" si="2"/>
        <v>590.208</v>
      </c>
      <c r="AD39" s="44"/>
      <c r="AE39" s="42"/>
      <c r="AF39" s="42"/>
      <c r="AG39" s="42"/>
      <c r="AH39" s="42"/>
      <c r="AI39" s="43">
        <f t="shared" si="3"/>
        <v>0</v>
      </c>
      <c r="AJ39" s="45">
        <f t="shared" si="4"/>
        <v>910.884</v>
      </c>
      <c r="AK39" s="46"/>
      <c r="AL39" s="47">
        <f t="shared" si="5"/>
      </c>
      <c r="AM39" s="48"/>
      <c r="AN39" s="49"/>
      <c r="AO39" s="49"/>
      <c r="AP39" s="49"/>
      <c r="AQ39" s="49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1"/>
      <c r="BF39" s="51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1"/>
      <c r="BW39" s="51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1"/>
      <c r="CM39" s="51"/>
      <c r="CN39" s="60"/>
      <c r="CO39" s="60"/>
      <c r="CP39" s="60"/>
      <c r="CQ39" s="60"/>
      <c r="CR39" s="50"/>
      <c r="CS39" s="50"/>
      <c r="CT39" s="60"/>
      <c r="CU39" s="60"/>
      <c r="CV39" s="60"/>
      <c r="CW39" s="60"/>
      <c r="CX39" s="60"/>
      <c r="CY39" s="60"/>
      <c r="CZ39" s="60"/>
      <c r="DA39" s="60"/>
      <c r="DB39" s="60"/>
      <c r="DC39" s="31"/>
      <c r="DD39" s="31"/>
    </row>
    <row r="40" spans="1:108" s="107" customFormat="1" ht="12.75">
      <c r="A40" s="106">
        <v>37</v>
      </c>
      <c r="B40" s="95">
        <v>42</v>
      </c>
      <c r="C40" s="62" t="s">
        <v>214</v>
      </c>
      <c r="D40" s="61" t="s">
        <v>215</v>
      </c>
      <c r="E40" s="62" t="s">
        <v>216</v>
      </c>
      <c r="F40" s="61" t="s">
        <v>217</v>
      </c>
      <c r="G40" s="56" t="s">
        <v>61</v>
      </c>
      <c r="H40" s="57" t="s">
        <v>218</v>
      </c>
      <c r="I40" s="58">
        <v>1981</v>
      </c>
      <c r="J40" s="1" t="s">
        <v>27</v>
      </c>
      <c r="K40" s="39"/>
      <c r="L40" s="40">
        <v>90</v>
      </c>
      <c r="M40" s="41">
        <v>0</v>
      </c>
      <c r="N40" s="41">
        <v>13</v>
      </c>
      <c r="O40" s="41">
        <v>0</v>
      </c>
      <c r="P40" s="59">
        <v>0.456</v>
      </c>
      <c r="Q40" s="43">
        <f t="shared" si="0"/>
        <v>103.456</v>
      </c>
      <c r="R40" s="40">
        <v>210</v>
      </c>
      <c r="S40" s="41">
        <v>0</v>
      </c>
      <c r="T40" s="41">
        <v>50</v>
      </c>
      <c r="U40" s="41">
        <v>80</v>
      </c>
      <c r="V40" s="59">
        <v>8.988</v>
      </c>
      <c r="W40" s="43">
        <f t="shared" si="1"/>
        <v>348.988</v>
      </c>
      <c r="X40" s="40">
        <v>420</v>
      </c>
      <c r="Y40" s="41">
        <v>0</v>
      </c>
      <c r="Z40" s="41">
        <v>41</v>
      </c>
      <c r="AA40" s="41">
        <v>71</v>
      </c>
      <c r="AB40" s="59">
        <v>0.72</v>
      </c>
      <c r="AC40" s="43">
        <f t="shared" si="2"/>
        <v>532.72</v>
      </c>
      <c r="AD40" s="44"/>
      <c r="AE40" s="42"/>
      <c r="AF40" s="42"/>
      <c r="AG40" s="42"/>
      <c r="AH40" s="42"/>
      <c r="AI40" s="43">
        <f t="shared" si="3"/>
        <v>0</v>
      </c>
      <c r="AJ40" s="45">
        <f t="shared" si="4"/>
        <v>985.164</v>
      </c>
      <c r="AK40" s="46"/>
      <c r="AL40" s="47">
        <f t="shared" si="5"/>
      </c>
      <c r="AM40" s="48"/>
      <c r="AN40" s="49"/>
      <c r="AO40" s="49"/>
      <c r="AP40" s="49"/>
      <c r="AQ40" s="49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1"/>
      <c r="BF40" s="51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1"/>
      <c r="BW40" s="51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1"/>
      <c r="CM40" s="51"/>
      <c r="CN40" s="60"/>
      <c r="CO40" s="60"/>
      <c r="CP40" s="60"/>
      <c r="CQ40" s="60"/>
      <c r="CR40" s="50"/>
      <c r="CS40" s="50"/>
      <c r="CT40" s="60"/>
      <c r="CU40" s="60"/>
      <c r="CV40" s="60"/>
      <c r="CW40" s="60"/>
      <c r="CX40" s="60"/>
      <c r="CY40" s="60"/>
      <c r="CZ40" s="60"/>
      <c r="DA40" s="60"/>
      <c r="DB40" s="60"/>
      <c r="DC40" s="31"/>
      <c r="DD40" s="31"/>
    </row>
    <row r="41" spans="1:108" s="107" customFormat="1" ht="12.75">
      <c r="A41" s="106">
        <v>38</v>
      </c>
      <c r="B41" s="95">
        <v>56</v>
      </c>
      <c r="C41" s="54" t="s">
        <v>219</v>
      </c>
      <c r="D41" s="55" t="s">
        <v>220</v>
      </c>
      <c r="E41" s="62" t="s">
        <v>221</v>
      </c>
      <c r="F41" s="55" t="s">
        <v>222</v>
      </c>
      <c r="G41" s="56" t="s">
        <v>87</v>
      </c>
      <c r="H41" s="57" t="s">
        <v>223</v>
      </c>
      <c r="I41" s="58">
        <v>1982</v>
      </c>
      <c r="J41" s="1" t="s">
        <v>27</v>
      </c>
      <c r="K41" s="39"/>
      <c r="L41" s="40">
        <v>330</v>
      </c>
      <c r="M41" s="41">
        <v>0</v>
      </c>
      <c r="N41" s="41">
        <v>41</v>
      </c>
      <c r="O41" s="41">
        <v>71</v>
      </c>
      <c r="P41" s="59">
        <v>0.96</v>
      </c>
      <c r="Q41" s="43">
        <f t="shared" si="0"/>
        <v>442.96</v>
      </c>
      <c r="R41" s="40">
        <v>120</v>
      </c>
      <c r="S41" s="41">
        <v>0</v>
      </c>
      <c r="T41" s="41">
        <v>20</v>
      </c>
      <c r="U41" s="41">
        <v>0</v>
      </c>
      <c r="V41" s="59">
        <v>0.936</v>
      </c>
      <c r="W41" s="43">
        <f t="shared" si="1"/>
        <v>140.936</v>
      </c>
      <c r="X41" s="40">
        <v>420</v>
      </c>
      <c r="Y41" s="41">
        <v>12</v>
      </c>
      <c r="Z41" s="41">
        <v>44</v>
      </c>
      <c r="AA41" s="41">
        <v>74</v>
      </c>
      <c r="AB41" s="59">
        <v>1.224</v>
      </c>
      <c r="AC41" s="43">
        <f t="shared" si="2"/>
        <v>551.224</v>
      </c>
      <c r="AD41" s="44"/>
      <c r="AE41" s="42"/>
      <c r="AF41" s="42"/>
      <c r="AG41" s="42"/>
      <c r="AH41" s="42"/>
      <c r="AI41" s="43">
        <f t="shared" si="3"/>
        <v>0</v>
      </c>
      <c r="AJ41" s="45">
        <f t="shared" si="4"/>
        <v>1135.12</v>
      </c>
      <c r="AK41" s="46"/>
      <c r="AL41" s="47">
        <f t="shared" si="5"/>
      </c>
      <c r="AM41" s="48"/>
      <c r="AN41" s="49"/>
      <c r="AO41" s="49"/>
      <c r="AP41" s="49"/>
      <c r="AQ41" s="49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1"/>
      <c r="BF41" s="51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1"/>
      <c r="BW41" s="51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1"/>
      <c r="CM41" s="51"/>
      <c r="CN41" s="60"/>
      <c r="CO41" s="60"/>
      <c r="CP41" s="60"/>
      <c r="CQ41" s="60"/>
      <c r="CR41" s="50"/>
      <c r="CS41" s="50"/>
      <c r="CT41" s="60"/>
      <c r="CU41" s="60"/>
      <c r="CV41" s="60"/>
      <c r="CW41" s="60"/>
      <c r="CX41" s="60"/>
      <c r="CY41" s="60"/>
      <c r="CZ41" s="60"/>
      <c r="DA41" s="60"/>
      <c r="DB41" s="60"/>
      <c r="DC41" s="31"/>
      <c r="DD41" s="31"/>
    </row>
    <row r="42" spans="1:108" s="107" customFormat="1" ht="12.75">
      <c r="A42" s="106">
        <v>39</v>
      </c>
      <c r="B42" s="95">
        <v>41</v>
      </c>
      <c r="C42" s="62" t="s">
        <v>224</v>
      </c>
      <c r="D42" s="61" t="s">
        <v>225</v>
      </c>
      <c r="E42" s="62" t="s">
        <v>226</v>
      </c>
      <c r="F42" s="55" t="s">
        <v>227</v>
      </c>
      <c r="G42" s="56" t="s">
        <v>61</v>
      </c>
      <c r="H42" s="57" t="s">
        <v>228</v>
      </c>
      <c r="I42" s="58">
        <v>1980</v>
      </c>
      <c r="J42" s="1" t="s">
        <v>27</v>
      </c>
      <c r="K42" s="39"/>
      <c r="L42" s="40">
        <v>0</v>
      </c>
      <c r="M42" s="41">
        <v>0</v>
      </c>
      <c r="N42" s="41">
        <v>11</v>
      </c>
      <c r="O42" s="41">
        <v>0</v>
      </c>
      <c r="P42" s="59">
        <v>0.07200000000000001</v>
      </c>
      <c r="Q42" s="43">
        <f t="shared" si="0"/>
        <v>11.072</v>
      </c>
      <c r="R42" s="40">
        <v>30</v>
      </c>
      <c r="S42" s="41">
        <v>0</v>
      </c>
      <c r="T42" s="41">
        <v>11</v>
      </c>
      <c r="U42" s="41">
        <v>0</v>
      </c>
      <c r="V42" s="59">
        <v>1.284</v>
      </c>
      <c r="W42" s="43">
        <f t="shared" si="1"/>
        <v>42.284</v>
      </c>
      <c r="X42" s="40">
        <v>120</v>
      </c>
      <c r="Y42" s="41">
        <v>0</v>
      </c>
      <c r="Z42" s="41">
        <v>70</v>
      </c>
      <c r="AA42" s="41">
        <v>3000</v>
      </c>
      <c r="AB42" s="59">
        <v>0.12</v>
      </c>
      <c r="AC42" s="43">
        <f t="shared" si="2"/>
        <v>3190.12</v>
      </c>
      <c r="AD42" s="44"/>
      <c r="AE42" s="42"/>
      <c r="AF42" s="42"/>
      <c r="AG42" s="42"/>
      <c r="AH42" s="42"/>
      <c r="AI42" s="43">
        <f t="shared" si="3"/>
        <v>0</v>
      </c>
      <c r="AJ42" s="45">
        <f t="shared" si="4"/>
        <v>3243.4759999999997</v>
      </c>
      <c r="AK42" s="46"/>
      <c r="AL42" s="47" t="str">
        <f t="shared" si="5"/>
        <v>buiten koers</v>
      </c>
      <c r="AM42" s="48"/>
      <c r="AN42" s="49"/>
      <c r="AO42" s="49"/>
      <c r="AP42" s="49"/>
      <c r="AQ42" s="49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1"/>
      <c r="BF42" s="51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1"/>
      <c r="BW42" s="51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1"/>
      <c r="CM42" s="51"/>
      <c r="CN42" s="60"/>
      <c r="CO42" s="60"/>
      <c r="CP42" s="60"/>
      <c r="CQ42" s="60"/>
      <c r="CR42" s="50"/>
      <c r="CS42" s="50"/>
      <c r="CT42" s="60"/>
      <c r="CU42" s="60"/>
      <c r="CV42" s="60"/>
      <c r="CW42" s="60"/>
      <c r="CX42" s="60"/>
      <c r="CY42" s="60"/>
      <c r="CZ42" s="60"/>
      <c r="DA42" s="60"/>
      <c r="DB42" s="60"/>
      <c r="DC42" s="31"/>
      <c r="DD42" s="31"/>
    </row>
    <row r="43" spans="1:108" s="107" customFormat="1" ht="12.75">
      <c r="A43" s="106">
        <v>40</v>
      </c>
      <c r="B43" s="95">
        <v>27</v>
      </c>
      <c r="C43" s="54" t="s">
        <v>229</v>
      </c>
      <c r="D43" s="55" t="s">
        <v>230</v>
      </c>
      <c r="E43" s="54" t="s">
        <v>231</v>
      </c>
      <c r="F43" s="55" t="s">
        <v>232</v>
      </c>
      <c r="G43" s="56" t="s">
        <v>43</v>
      </c>
      <c r="H43" s="57" t="s">
        <v>44</v>
      </c>
      <c r="I43" s="58">
        <v>1957</v>
      </c>
      <c r="J43" s="1" t="s">
        <v>27</v>
      </c>
      <c r="K43" s="39"/>
      <c r="L43" s="40">
        <v>0</v>
      </c>
      <c r="M43" s="41">
        <v>2</v>
      </c>
      <c r="N43" s="41">
        <v>1</v>
      </c>
      <c r="O43" s="41">
        <v>0</v>
      </c>
      <c r="P43" s="59">
        <v>0.048</v>
      </c>
      <c r="Q43" s="43">
        <f t="shared" si="0"/>
        <v>3.048</v>
      </c>
      <c r="R43" s="40">
        <v>120</v>
      </c>
      <c r="S43" s="41">
        <v>2</v>
      </c>
      <c r="T43" s="41">
        <v>17</v>
      </c>
      <c r="U43" s="41">
        <v>0</v>
      </c>
      <c r="V43" s="59">
        <v>11.436</v>
      </c>
      <c r="W43" s="43">
        <f t="shared" si="1"/>
        <v>150.436</v>
      </c>
      <c r="X43" s="40">
        <v>120</v>
      </c>
      <c r="Y43" s="41">
        <v>0</v>
      </c>
      <c r="Z43" s="41">
        <v>61</v>
      </c>
      <c r="AA43" s="41">
        <v>3000</v>
      </c>
      <c r="AB43" s="59">
        <v>0.192</v>
      </c>
      <c r="AC43" s="43">
        <f t="shared" si="2"/>
        <v>3181.192</v>
      </c>
      <c r="AD43" s="44"/>
      <c r="AE43" s="42"/>
      <c r="AF43" s="42"/>
      <c r="AG43" s="42"/>
      <c r="AH43" s="42"/>
      <c r="AI43" s="43">
        <f t="shared" si="3"/>
        <v>0</v>
      </c>
      <c r="AJ43" s="45">
        <f t="shared" si="4"/>
        <v>3334.676</v>
      </c>
      <c r="AK43" s="46"/>
      <c r="AL43" s="47" t="str">
        <f t="shared" si="5"/>
        <v>buiten koers</v>
      </c>
      <c r="AM43" s="48"/>
      <c r="AN43" s="49"/>
      <c r="AO43" s="49"/>
      <c r="AP43" s="49"/>
      <c r="AQ43" s="49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1"/>
      <c r="BF43" s="51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1"/>
      <c r="BW43" s="51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1"/>
      <c r="CM43" s="51"/>
      <c r="CN43" s="60"/>
      <c r="CO43" s="60"/>
      <c r="CP43" s="60"/>
      <c r="CQ43" s="60"/>
      <c r="CR43" s="50"/>
      <c r="CS43" s="50"/>
      <c r="CT43" s="60"/>
      <c r="CU43" s="60"/>
      <c r="CV43" s="60"/>
      <c r="CW43" s="60"/>
      <c r="CX43" s="60"/>
      <c r="CY43" s="60"/>
      <c r="CZ43" s="60"/>
      <c r="DA43" s="60"/>
      <c r="DB43" s="60"/>
      <c r="DC43" s="31"/>
      <c r="DD43" s="31"/>
    </row>
    <row r="44" spans="1:108" s="107" customFormat="1" ht="12.75">
      <c r="A44" s="106">
        <v>41</v>
      </c>
      <c r="B44" s="95">
        <v>19</v>
      </c>
      <c r="C44" s="54" t="s">
        <v>233</v>
      </c>
      <c r="D44" s="55" t="s">
        <v>234</v>
      </c>
      <c r="E44" s="54" t="s">
        <v>235</v>
      </c>
      <c r="F44" s="55" t="s">
        <v>236</v>
      </c>
      <c r="G44" s="56" t="s">
        <v>87</v>
      </c>
      <c r="H44" s="57" t="s">
        <v>237</v>
      </c>
      <c r="I44" s="58">
        <v>1974</v>
      </c>
      <c r="J44" s="1" t="s">
        <v>27</v>
      </c>
      <c r="K44" s="39"/>
      <c r="L44" s="40">
        <v>30</v>
      </c>
      <c r="M44" s="41">
        <v>0</v>
      </c>
      <c r="N44" s="41">
        <v>3</v>
      </c>
      <c r="O44" s="41">
        <v>0</v>
      </c>
      <c r="P44" s="59">
        <v>0.24</v>
      </c>
      <c r="Q44" s="43">
        <f t="shared" si="0"/>
        <v>33.24</v>
      </c>
      <c r="R44" s="40">
        <v>90</v>
      </c>
      <c r="S44" s="41">
        <v>0</v>
      </c>
      <c r="T44" s="41">
        <v>22</v>
      </c>
      <c r="U44" s="41">
        <v>0</v>
      </c>
      <c r="V44" s="59">
        <v>16.464</v>
      </c>
      <c r="W44" s="43">
        <f t="shared" si="1"/>
        <v>128.464</v>
      </c>
      <c r="X44" s="40">
        <v>150</v>
      </c>
      <c r="Y44" s="41">
        <v>0</v>
      </c>
      <c r="Z44" s="41">
        <v>72</v>
      </c>
      <c r="AA44" s="41">
        <v>3000</v>
      </c>
      <c r="AB44" s="59">
        <v>0.084</v>
      </c>
      <c r="AC44" s="43">
        <f t="shared" si="2"/>
        <v>3222.084</v>
      </c>
      <c r="AD44" s="44"/>
      <c r="AE44" s="42"/>
      <c r="AF44" s="42"/>
      <c r="AG44" s="42"/>
      <c r="AH44" s="42"/>
      <c r="AI44" s="43">
        <f t="shared" si="3"/>
        <v>0</v>
      </c>
      <c r="AJ44" s="45">
        <f t="shared" si="4"/>
        <v>3383.788</v>
      </c>
      <c r="AK44" s="46"/>
      <c r="AL44" s="47" t="str">
        <f t="shared" si="5"/>
        <v>buiten koers</v>
      </c>
      <c r="AM44" s="48"/>
      <c r="AN44" s="49"/>
      <c r="AO44" s="49"/>
      <c r="AP44" s="49"/>
      <c r="AQ44" s="49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1"/>
      <c r="BF44" s="51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1"/>
      <c r="BW44" s="51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1"/>
      <c r="CM44" s="51"/>
      <c r="CN44" s="60"/>
      <c r="CO44" s="60"/>
      <c r="CP44" s="60"/>
      <c r="CQ44" s="60"/>
      <c r="CR44" s="50"/>
      <c r="CS44" s="50"/>
      <c r="CT44" s="60"/>
      <c r="CU44" s="60"/>
      <c r="CV44" s="60"/>
      <c r="CW44" s="60"/>
      <c r="CX44" s="60"/>
      <c r="CY44" s="60"/>
      <c r="CZ44" s="60"/>
      <c r="DA44" s="60"/>
      <c r="DB44" s="60"/>
      <c r="DC44" s="31"/>
      <c r="DD44" s="31"/>
    </row>
    <row r="45" spans="1:108" s="107" customFormat="1" ht="12.75">
      <c r="A45" s="106">
        <v>42</v>
      </c>
      <c r="B45" s="95">
        <v>48</v>
      </c>
      <c r="C45" s="62" t="s">
        <v>238</v>
      </c>
      <c r="D45" s="55" t="s">
        <v>239</v>
      </c>
      <c r="E45" s="62" t="s">
        <v>240</v>
      </c>
      <c r="F45" s="55" t="s">
        <v>241</v>
      </c>
      <c r="G45" s="56" t="s">
        <v>242</v>
      </c>
      <c r="H45" s="57" t="s">
        <v>191</v>
      </c>
      <c r="I45" s="58">
        <v>1978</v>
      </c>
      <c r="J45" s="1" t="s">
        <v>27</v>
      </c>
      <c r="K45" s="39"/>
      <c r="L45" s="40">
        <v>30</v>
      </c>
      <c r="M45" s="41">
        <v>0</v>
      </c>
      <c r="N45" s="41">
        <v>46</v>
      </c>
      <c r="O45" s="41">
        <v>76</v>
      </c>
      <c r="P45" s="59">
        <v>1.116</v>
      </c>
      <c r="Q45" s="43">
        <f t="shared" si="0"/>
        <v>153.116</v>
      </c>
      <c r="R45" s="40">
        <v>270</v>
      </c>
      <c r="S45" s="41">
        <v>2</v>
      </c>
      <c r="T45" s="41">
        <v>23</v>
      </c>
      <c r="U45" s="41">
        <v>0</v>
      </c>
      <c r="V45" s="59">
        <v>43.2</v>
      </c>
      <c r="W45" s="43">
        <f t="shared" si="1"/>
        <v>338.2</v>
      </c>
      <c r="X45" s="40">
        <v>120</v>
      </c>
      <c r="Y45" s="41">
        <v>2</v>
      </c>
      <c r="Z45" s="41">
        <v>61</v>
      </c>
      <c r="AA45" s="41">
        <v>3000</v>
      </c>
      <c r="AB45" s="59">
        <v>3.768</v>
      </c>
      <c r="AC45" s="43">
        <f t="shared" si="2"/>
        <v>3186.768</v>
      </c>
      <c r="AD45" s="44"/>
      <c r="AE45" s="42"/>
      <c r="AF45" s="42"/>
      <c r="AG45" s="42"/>
      <c r="AH45" s="42"/>
      <c r="AI45" s="43">
        <f t="shared" si="3"/>
        <v>0</v>
      </c>
      <c r="AJ45" s="45">
        <f t="shared" si="4"/>
        <v>3678.084</v>
      </c>
      <c r="AK45" s="46"/>
      <c r="AL45" s="47" t="str">
        <f t="shared" si="5"/>
        <v>buiten koers</v>
      </c>
      <c r="AM45" s="48"/>
      <c r="AN45" s="49"/>
      <c r="AO45" s="49"/>
      <c r="AP45" s="49"/>
      <c r="AQ45" s="49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1"/>
      <c r="BF45" s="51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1"/>
      <c r="BW45" s="51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1"/>
      <c r="CM45" s="51"/>
      <c r="CN45" s="60"/>
      <c r="CO45" s="60"/>
      <c r="CP45" s="60"/>
      <c r="CQ45" s="60"/>
      <c r="CR45" s="50"/>
      <c r="CS45" s="50"/>
      <c r="CT45" s="60"/>
      <c r="CU45" s="60"/>
      <c r="CV45" s="60"/>
      <c r="CW45" s="60"/>
      <c r="CX45" s="60"/>
      <c r="CY45" s="60"/>
      <c r="CZ45" s="60"/>
      <c r="DA45" s="60"/>
      <c r="DB45" s="60"/>
      <c r="DC45" s="31"/>
      <c r="DD45" s="31"/>
    </row>
    <row r="46" spans="1:108" s="107" customFormat="1" ht="12.75">
      <c r="A46" s="106">
        <v>43</v>
      </c>
      <c r="B46" s="95">
        <v>53</v>
      </c>
      <c r="C46" s="62" t="s">
        <v>243</v>
      </c>
      <c r="D46" s="61" t="s">
        <v>244</v>
      </c>
      <c r="E46" s="62" t="s">
        <v>245</v>
      </c>
      <c r="F46" s="61" t="s">
        <v>246</v>
      </c>
      <c r="G46" s="56" t="s">
        <v>247</v>
      </c>
      <c r="H46" s="57" t="s">
        <v>248</v>
      </c>
      <c r="I46" s="58">
        <v>1979</v>
      </c>
      <c r="J46" s="1" t="s">
        <v>27</v>
      </c>
      <c r="K46" s="39"/>
      <c r="L46" s="40">
        <v>0</v>
      </c>
      <c r="M46" s="41">
        <v>0</v>
      </c>
      <c r="N46" s="41">
        <v>20</v>
      </c>
      <c r="O46" s="41">
        <v>0</v>
      </c>
      <c r="P46" s="59">
        <v>3.2760000000000002</v>
      </c>
      <c r="Q46" s="43">
        <f t="shared" si="0"/>
        <v>23.276</v>
      </c>
      <c r="R46" s="40">
        <v>150</v>
      </c>
      <c r="S46" s="41">
        <v>0</v>
      </c>
      <c r="T46" s="41">
        <v>39</v>
      </c>
      <c r="U46" s="41">
        <v>69</v>
      </c>
      <c r="V46" s="59">
        <v>5.376</v>
      </c>
      <c r="W46" s="43">
        <f t="shared" si="1"/>
        <v>263.376</v>
      </c>
      <c r="X46" s="40">
        <v>360</v>
      </c>
      <c r="Y46" s="41">
        <v>0</v>
      </c>
      <c r="Z46" s="41">
        <v>1459</v>
      </c>
      <c r="AA46" s="41">
        <v>3000</v>
      </c>
      <c r="AB46" s="59">
        <v>0.336</v>
      </c>
      <c r="AC46" s="43">
        <f t="shared" si="2"/>
        <v>4819.336</v>
      </c>
      <c r="AD46" s="44"/>
      <c r="AE46" s="42"/>
      <c r="AF46" s="42"/>
      <c r="AG46" s="42"/>
      <c r="AH46" s="42"/>
      <c r="AI46" s="43">
        <f t="shared" si="3"/>
        <v>0</v>
      </c>
      <c r="AJ46" s="45">
        <f t="shared" si="4"/>
        <v>5105.988</v>
      </c>
      <c r="AK46" s="46"/>
      <c r="AL46" s="47" t="str">
        <f t="shared" si="5"/>
        <v>buiten koers</v>
      </c>
      <c r="AM46" s="48"/>
      <c r="AN46" s="49"/>
      <c r="AO46" s="49"/>
      <c r="AP46" s="49"/>
      <c r="AQ46" s="49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1"/>
      <c r="BF46" s="51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1"/>
      <c r="BW46" s="51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1"/>
      <c r="CM46" s="51"/>
      <c r="CN46" s="60"/>
      <c r="CO46" s="60"/>
      <c r="CP46" s="60"/>
      <c r="CQ46" s="60"/>
      <c r="CR46" s="50"/>
      <c r="CS46" s="50"/>
      <c r="CT46" s="60"/>
      <c r="CU46" s="60"/>
      <c r="CV46" s="60"/>
      <c r="CW46" s="60"/>
      <c r="CX46" s="60"/>
      <c r="CY46" s="60"/>
      <c r="CZ46" s="60"/>
      <c r="DA46" s="60"/>
      <c r="DB46" s="60"/>
      <c r="DC46" s="31"/>
      <c r="DD46" s="31"/>
    </row>
    <row r="47" spans="1:108" s="107" customFormat="1" ht="12.75">
      <c r="A47" s="106">
        <v>44</v>
      </c>
      <c r="B47" s="95">
        <v>14</v>
      </c>
      <c r="C47" s="62" t="s">
        <v>249</v>
      </c>
      <c r="D47" s="55" t="s">
        <v>250</v>
      </c>
      <c r="E47" s="62" t="s">
        <v>251</v>
      </c>
      <c r="F47" s="55" t="s">
        <v>252</v>
      </c>
      <c r="G47" s="56" t="s">
        <v>115</v>
      </c>
      <c r="H47" s="57" t="s">
        <v>253</v>
      </c>
      <c r="I47" s="58">
        <v>1972</v>
      </c>
      <c r="J47" s="1" t="s">
        <v>27</v>
      </c>
      <c r="K47" s="39"/>
      <c r="L47" s="40">
        <v>90</v>
      </c>
      <c r="M47" s="41">
        <v>0</v>
      </c>
      <c r="N47" s="41">
        <v>4</v>
      </c>
      <c r="O47" s="41">
        <v>0</v>
      </c>
      <c r="P47" s="59">
        <v>0.07200000000000001</v>
      </c>
      <c r="Q47" s="43">
        <f t="shared" si="0"/>
        <v>94.072</v>
      </c>
      <c r="R47" s="40">
        <v>3001</v>
      </c>
      <c r="S47" s="41"/>
      <c r="T47" s="41"/>
      <c r="U47" s="41"/>
      <c r="V47" s="59"/>
      <c r="W47" s="43">
        <f t="shared" si="1"/>
        <v>3001</v>
      </c>
      <c r="X47" s="40">
        <v>3001</v>
      </c>
      <c r="Y47" s="41"/>
      <c r="Z47" s="41"/>
      <c r="AA47" s="41"/>
      <c r="AB47" s="59"/>
      <c r="AC47" s="43">
        <f t="shared" si="2"/>
        <v>3001</v>
      </c>
      <c r="AD47" s="44"/>
      <c r="AE47" s="42"/>
      <c r="AF47" s="42"/>
      <c r="AG47" s="42"/>
      <c r="AH47" s="42"/>
      <c r="AI47" s="43">
        <f t="shared" si="3"/>
        <v>0</v>
      </c>
      <c r="AJ47" s="45">
        <f t="shared" si="4"/>
        <v>6096.072</v>
      </c>
      <c r="AK47" s="46"/>
      <c r="AL47" s="47" t="str">
        <f t="shared" si="5"/>
        <v>buiten koers</v>
      </c>
      <c r="AM47" s="48"/>
      <c r="AN47" s="49"/>
      <c r="AO47" s="49"/>
      <c r="AP47" s="49"/>
      <c r="AQ47" s="49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1"/>
      <c r="BF47" s="51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1"/>
      <c r="BW47" s="51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1"/>
      <c r="CM47" s="51"/>
      <c r="CN47" s="60"/>
      <c r="CO47" s="60"/>
      <c r="CP47" s="60"/>
      <c r="CQ47" s="60"/>
      <c r="CR47" s="50"/>
      <c r="CS47" s="50"/>
      <c r="CT47" s="60"/>
      <c r="CU47" s="60"/>
      <c r="CV47" s="60"/>
      <c r="CW47" s="60"/>
      <c r="CX47" s="60"/>
      <c r="CY47" s="60"/>
      <c r="CZ47" s="60"/>
      <c r="DA47" s="60"/>
      <c r="DB47" s="60"/>
      <c r="DC47" s="31"/>
      <c r="DD47" s="31"/>
    </row>
    <row r="48" spans="1:108" s="107" customFormat="1" ht="12.75">
      <c r="A48" s="106">
        <v>45</v>
      </c>
      <c r="B48" s="95">
        <v>3</v>
      </c>
      <c r="C48" s="54" t="s">
        <v>254</v>
      </c>
      <c r="D48" s="55" t="s">
        <v>255</v>
      </c>
      <c r="E48" s="62" t="s">
        <v>256</v>
      </c>
      <c r="F48" s="55" t="s">
        <v>257</v>
      </c>
      <c r="G48" s="56" t="s">
        <v>43</v>
      </c>
      <c r="H48" s="57" t="s">
        <v>258</v>
      </c>
      <c r="I48" s="58">
        <v>1977</v>
      </c>
      <c r="J48" s="1" t="s">
        <v>27</v>
      </c>
      <c r="K48" s="39"/>
      <c r="L48" s="40">
        <v>90</v>
      </c>
      <c r="M48" s="41">
        <v>0</v>
      </c>
      <c r="N48" s="41">
        <v>19</v>
      </c>
      <c r="O48" s="41">
        <v>0</v>
      </c>
      <c r="P48" s="59">
        <v>0.048</v>
      </c>
      <c r="Q48" s="43">
        <f t="shared" si="0"/>
        <v>109.048</v>
      </c>
      <c r="R48" s="40">
        <v>3001</v>
      </c>
      <c r="S48" s="41"/>
      <c r="T48" s="41"/>
      <c r="U48" s="41"/>
      <c r="V48" s="59"/>
      <c r="W48" s="43">
        <f t="shared" si="1"/>
        <v>3001</v>
      </c>
      <c r="X48" s="40">
        <v>3001</v>
      </c>
      <c r="Y48" s="41"/>
      <c r="Z48" s="41"/>
      <c r="AA48" s="41"/>
      <c r="AB48" s="59"/>
      <c r="AC48" s="43">
        <f t="shared" si="2"/>
        <v>3001</v>
      </c>
      <c r="AD48" s="44"/>
      <c r="AE48" s="42"/>
      <c r="AF48" s="42"/>
      <c r="AG48" s="42"/>
      <c r="AH48" s="42"/>
      <c r="AI48" s="43">
        <f t="shared" si="3"/>
        <v>0</v>
      </c>
      <c r="AJ48" s="45">
        <f t="shared" si="4"/>
        <v>6111.048</v>
      </c>
      <c r="AK48" s="46"/>
      <c r="AL48" s="47" t="str">
        <f t="shared" si="5"/>
        <v>buiten koers</v>
      </c>
      <c r="AM48" s="48"/>
      <c r="AN48" s="49"/>
      <c r="AO48" s="49"/>
      <c r="AP48" s="49"/>
      <c r="AQ48" s="49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1"/>
      <c r="BF48" s="51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1"/>
      <c r="BW48" s="51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1"/>
      <c r="CM48" s="51"/>
      <c r="CN48" s="60"/>
      <c r="CO48" s="60"/>
      <c r="CP48" s="60"/>
      <c r="CQ48" s="60"/>
      <c r="CR48" s="50"/>
      <c r="CS48" s="50"/>
      <c r="CT48" s="60"/>
      <c r="CU48" s="60"/>
      <c r="CV48" s="60"/>
      <c r="CW48" s="60"/>
      <c r="CX48" s="60"/>
      <c r="CY48" s="60"/>
      <c r="CZ48" s="60"/>
      <c r="DA48" s="60"/>
      <c r="DB48" s="60"/>
      <c r="DC48" s="31"/>
      <c r="DD48" s="31"/>
    </row>
    <row r="49" spans="1:108" s="107" customFormat="1" ht="12.75">
      <c r="A49" s="106">
        <v>46</v>
      </c>
      <c r="B49" s="95">
        <v>51</v>
      </c>
      <c r="C49" s="62" t="s">
        <v>259</v>
      </c>
      <c r="D49" s="55" t="s">
        <v>260</v>
      </c>
      <c r="E49" s="54" t="s">
        <v>261</v>
      </c>
      <c r="F49" s="55" t="s">
        <v>262</v>
      </c>
      <c r="G49" s="56" t="s">
        <v>43</v>
      </c>
      <c r="H49" s="57" t="s">
        <v>263</v>
      </c>
      <c r="I49" s="58">
        <v>1984</v>
      </c>
      <c r="J49" s="1" t="s">
        <v>27</v>
      </c>
      <c r="K49" s="97"/>
      <c r="L49" s="40">
        <v>90</v>
      </c>
      <c r="M49" s="41">
        <v>0</v>
      </c>
      <c r="N49" s="41">
        <v>50</v>
      </c>
      <c r="O49" s="41">
        <v>80</v>
      </c>
      <c r="P49" s="59">
        <v>0.312</v>
      </c>
      <c r="Q49" s="43">
        <f t="shared" si="0"/>
        <v>220.312</v>
      </c>
      <c r="R49" s="40">
        <v>3001</v>
      </c>
      <c r="S49" s="41"/>
      <c r="T49" s="41"/>
      <c r="U49" s="41"/>
      <c r="V49" s="59"/>
      <c r="W49" s="43">
        <f t="shared" si="1"/>
        <v>3001</v>
      </c>
      <c r="X49" s="40">
        <v>3001</v>
      </c>
      <c r="Y49" s="41"/>
      <c r="Z49" s="41"/>
      <c r="AA49" s="41"/>
      <c r="AB49" s="59"/>
      <c r="AC49" s="43">
        <f t="shared" si="2"/>
        <v>3001</v>
      </c>
      <c r="AD49" s="44"/>
      <c r="AE49" s="42"/>
      <c r="AF49" s="42"/>
      <c r="AG49" s="42"/>
      <c r="AH49" s="42"/>
      <c r="AI49" s="43">
        <f t="shared" si="3"/>
        <v>0</v>
      </c>
      <c r="AJ49" s="45">
        <f t="shared" si="4"/>
        <v>6222.312</v>
      </c>
      <c r="AK49" s="46"/>
      <c r="AL49" s="47" t="str">
        <f t="shared" si="5"/>
        <v>buiten koers</v>
      </c>
      <c r="AM49" s="48"/>
      <c r="AN49" s="49"/>
      <c r="AO49" s="49"/>
      <c r="AP49" s="49"/>
      <c r="AQ49" s="49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1"/>
      <c r="BF49" s="51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1"/>
      <c r="BW49" s="51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1"/>
      <c r="CM49" s="51"/>
      <c r="CN49" s="60"/>
      <c r="CO49" s="60"/>
      <c r="CP49" s="60"/>
      <c r="CQ49" s="60"/>
      <c r="CR49" s="50"/>
      <c r="CS49" s="50"/>
      <c r="CT49" s="60"/>
      <c r="CU49" s="60"/>
      <c r="CV49" s="60"/>
      <c r="CW49" s="60"/>
      <c r="CX49" s="60"/>
      <c r="CY49" s="60"/>
      <c r="CZ49" s="60"/>
      <c r="DA49" s="60"/>
      <c r="DB49" s="60"/>
      <c r="DC49" s="31"/>
      <c r="DD49" s="31"/>
    </row>
    <row r="50" spans="1:108" s="107" customFormat="1" ht="12.75">
      <c r="A50" s="106">
        <v>47</v>
      </c>
      <c r="B50" s="95">
        <v>29</v>
      </c>
      <c r="C50" s="54" t="s">
        <v>264</v>
      </c>
      <c r="D50" s="61" t="s">
        <v>265</v>
      </c>
      <c r="E50" s="54" t="s">
        <v>266</v>
      </c>
      <c r="F50" s="55" t="s">
        <v>267</v>
      </c>
      <c r="G50" s="56" t="s">
        <v>268</v>
      </c>
      <c r="H50" s="57" t="s">
        <v>269</v>
      </c>
      <c r="I50" s="58" t="s">
        <v>270</v>
      </c>
      <c r="J50" s="1" t="s">
        <v>27</v>
      </c>
      <c r="K50" s="97"/>
      <c r="L50" s="40">
        <v>3001</v>
      </c>
      <c r="M50" s="41"/>
      <c r="N50" s="41"/>
      <c r="O50" s="41"/>
      <c r="P50" s="59"/>
      <c r="Q50" s="43">
        <f t="shared" si="0"/>
        <v>3001</v>
      </c>
      <c r="R50" s="40">
        <v>3001</v>
      </c>
      <c r="S50" s="41"/>
      <c r="T50" s="41"/>
      <c r="U50" s="41"/>
      <c r="V50" s="59"/>
      <c r="W50" s="43">
        <f t="shared" si="1"/>
        <v>3001</v>
      </c>
      <c r="X50" s="40">
        <v>3001</v>
      </c>
      <c r="Y50" s="41"/>
      <c r="Z50" s="41"/>
      <c r="AA50" s="41"/>
      <c r="AB50" s="59"/>
      <c r="AC50" s="43">
        <f t="shared" si="2"/>
        <v>3001</v>
      </c>
      <c r="AD50" s="44"/>
      <c r="AE50" s="42"/>
      <c r="AF50" s="42"/>
      <c r="AG50" s="42"/>
      <c r="AH50" s="42"/>
      <c r="AI50" s="43">
        <f t="shared" si="3"/>
        <v>0</v>
      </c>
      <c r="AJ50" s="45">
        <f t="shared" si="4"/>
        <v>9003</v>
      </c>
      <c r="AK50" s="46"/>
      <c r="AL50" s="47" t="str">
        <f t="shared" si="5"/>
        <v>buiten koers</v>
      </c>
      <c r="AM50" s="48"/>
      <c r="AN50" s="49"/>
      <c r="AO50" s="49"/>
      <c r="AP50" s="49"/>
      <c r="AQ50" s="49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1"/>
      <c r="BF50" s="51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1"/>
      <c r="BW50" s="51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1"/>
      <c r="CM50" s="51"/>
      <c r="CN50" s="60"/>
      <c r="CO50" s="60"/>
      <c r="CP50" s="60"/>
      <c r="CQ50" s="60"/>
      <c r="CR50" s="50"/>
      <c r="CS50" s="50"/>
      <c r="CT50" s="60"/>
      <c r="CU50" s="60"/>
      <c r="CV50" s="60"/>
      <c r="CW50" s="60"/>
      <c r="CX50" s="60"/>
      <c r="CY50" s="60"/>
      <c r="CZ50" s="60"/>
      <c r="DA50" s="60"/>
      <c r="DB50" s="60"/>
      <c r="DC50" s="31"/>
      <c r="DD50" s="31"/>
    </row>
    <row r="51" s="107" customFormat="1" ht="12.75">
      <c r="A51" s="108"/>
    </row>
    <row r="52" s="107" customFormat="1" ht="12.75">
      <c r="A52" s="108"/>
    </row>
    <row r="53" s="107" customFormat="1" ht="12.75">
      <c r="A53" s="108"/>
    </row>
    <row r="54" s="107" customFormat="1" ht="12.75">
      <c r="A54" s="108"/>
    </row>
    <row r="55" s="107" customFormat="1" ht="12.75">
      <c r="A55" s="108"/>
    </row>
    <row r="56" s="107" customFormat="1" ht="12.75">
      <c r="A56" s="108"/>
    </row>
    <row r="57" s="107" customFormat="1" ht="12.75">
      <c r="A57" s="108"/>
    </row>
    <row r="58" s="107" customFormat="1" ht="12.75">
      <c r="A58" s="108"/>
    </row>
    <row r="59" s="107" customFormat="1" ht="12.75">
      <c r="A59" s="108"/>
    </row>
    <row r="60" s="107" customFormat="1" ht="12.75">
      <c r="A60" s="108"/>
    </row>
    <row r="61" s="107" customFormat="1" ht="12.75">
      <c r="A61" s="108"/>
    </row>
    <row r="62" s="107" customFormat="1" ht="12.75">
      <c r="A62" s="108"/>
    </row>
    <row r="63" s="107" customFormat="1" ht="12.75">
      <c r="A63" s="108"/>
    </row>
    <row r="64" s="107" customFormat="1" ht="12.75">
      <c r="A64" s="108"/>
    </row>
    <row r="65" s="107" customFormat="1" ht="12.75">
      <c r="A65" s="108"/>
    </row>
    <row r="66" s="107" customFormat="1" ht="12.75">
      <c r="A66" s="108"/>
    </row>
    <row r="67" s="107" customFormat="1" ht="12.75">
      <c r="A67" s="108"/>
    </row>
    <row r="68" s="107" customFormat="1" ht="12.75">
      <c r="A68" s="108"/>
    </row>
    <row r="69" s="107" customFormat="1" ht="12.75">
      <c r="A69" s="108"/>
    </row>
    <row r="70" s="107" customFormat="1" ht="12.75">
      <c r="A70" s="108"/>
    </row>
    <row r="71" s="107" customFormat="1" ht="12.75">
      <c r="A71" s="108"/>
    </row>
    <row r="72" s="107" customFormat="1" ht="12.75">
      <c r="A72" s="108"/>
    </row>
    <row r="73" s="107" customFormat="1" ht="12.75">
      <c r="A73" s="108"/>
    </row>
    <row r="74" s="107" customFormat="1" ht="12.75">
      <c r="A74" s="108"/>
    </row>
    <row r="75" s="107" customFormat="1" ht="12.75">
      <c r="A75" s="108"/>
    </row>
    <row r="76" s="107" customFormat="1" ht="12.75">
      <c r="A76" s="108"/>
    </row>
    <row r="77" s="107" customFormat="1" ht="12.75">
      <c r="A77" s="108"/>
    </row>
    <row r="78" s="107" customFormat="1" ht="12.75">
      <c r="A78" s="108"/>
    </row>
    <row r="79" s="107" customFormat="1" ht="12.75">
      <c r="A79" s="108"/>
    </row>
    <row r="80" s="107" customFormat="1" ht="12.75">
      <c r="A80" s="108"/>
    </row>
    <row r="81" s="107" customFormat="1" ht="12.75">
      <c r="A81" s="108"/>
    </row>
    <row r="82" s="107" customFormat="1" ht="12.75">
      <c r="A82" s="108"/>
    </row>
    <row r="83" s="107" customFormat="1" ht="12.75">
      <c r="A83" s="108"/>
    </row>
    <row r="84" s="107" customFormat="1" ht="12.75">
      <c r="A84" s="108"/>
    </row>
    <row r="85" s="107" customFormat="1" ht="12.75">
      <c r="A85" s="108"/>
    </row>
    <row r="86" s="107" customFormat="1" ht="12.75">
      <c r="A86" s="108"/>
    </row>
    <row r="87" s="107" customFormat="1" ht="12.75">
      <c r="A87" s="108"/>
    </row>
    <row r="88" s="107" customFormat="1" ht="12.75">
      <c r="A88" s="108"/>
    </row>
    <row r="89" s="107" customFormat="1" ht="12.75">
      <c r="A89" s="108"/>
    </row>
    <row r="90" s="107" customFormat="1" ht="12.75">
      <c r="A90" s="108"/>
    </row>
    <row r="91" s="107" customFormat="1" ht="12.75">
      <c r="A91" s="108"/>
    </row>
    <row r="92" s="107" customFormat="1" ht="12.75">
      <c r="A92" s="108"/>
    </row>
    <row r="93" s="107" customFormat="1" ht="12.75">
      <c r="A93" s="108"/>
    </row>
    <row r="94" s="107" customFormat="1" ht="12.75">
      <c r="A94" s="108"/>
    </row>
    <row r="95" s="107" customFormat="1" ht="12.75">
      <c r="A95" s="108"/>
    </row>
    <row r="96" s="107" customFormat="1" ht="12.75">
      <c r="A96" s="108"/>
    </row>
    <row r="97" s="107" customFormat="1" ht="12.75">
      <c r="A97" s="108"/>
    </row>
    <row r="98" s="107" customFormat="1" ht="12.75">
      <c r="A98" s="108"/>
    </row>
    <row r="99" s="107" customFormat="1" ht="12.75">
      <c r="A99" s="108"/>
    </row>
    <row r="100" s="107" customFormat="1" ht="12.75">
      <c r="A100" s="108"/>
    </row>
  </sheetData>
  <sheetProtection/>
  <mergeCells count="4">
    <mergeCell ref="L1:Q1"/>
    <mergeCell ref="R1:W1"/>
    <mergeCell ref="X1:AC1"/>
    <mergeCell ref="AD1:AI1"/>
  </mergeCells>
  <conditionalFormatting sqref="BO1:BQ2 BI1:BK2 BY1:BZ2 CF1:CF2 CR1:CS2">
    <cfRule type="cellIs" priority="48" dxfId="0" operator="equal">
      <formula>0</formula>
    </cfRule>
  </conditionalFormatting>
  <conditionalFormatting sqref="BO4:BQ4 BI4:BK4 BY4:BZ4 CF4 CR4:CS4">
    <cfRule type="cellIs" priority="47" dxfId="0" operator="equal">
      <formula>0</formula>
    </cfRule>
  </conditionalFormatting>
  <conditionalFormatting sqref="BO5:BQ5 BI5:BK5 BY5:BZ5 CF5 CR5:CS5">
    <cfRule type="cellIs" priority="46" dxfId="0" operator="equal">
      <formula>0</formula>
    </cfRule>
  </conditionalFormatting>
  <conditionalFormatting sqref="BO6:BQ6 BI6:BK6 BY6:BZ6 CF6 CR6:CS6">
    <cfRule type="cellIs" priority="45" dxfId="0" operator="equal">
      <formula>0</formula>
    </cfRule>
  </conditionalFormatting>
  <conditionalFormatting sqref="BO7:BQ7 BI7:BK7 BY7:BZ7 CF7 CR7:CS7">
    <cfRule type="cellIs" priority="44" dxfId="0" operator="equal">
      <formula>0</formula>
    </cfRule>
  </conditionalFormatting>
  <conditionalFormatting sqref="BO8:BQ8 BI8:BK8 BY8:BZ8 CF8 CR8:CS8">
    <cfRule type="cellIs" priority="43" dxfId="0" operator="equal">
      <formula>0</formula>
    </cfRule>
  </conditionalFormatting>
  <conditionalFormatting sqref="BO9:BQ9 BI9:BK9 BY9:BZ9 CF9 CR9:CS9">
    <cfRule type="cellIs" priority="42" dxfId="0" operator="equal">
      <formula>0</formula>
    </cfRule>
  </conditionalFormatting>
  <conditionalFormatting sqref="BO10:BQ10 BI10:BK10 BY10:BZ10 CF10 CR10:CS10">
    <cfRule type="cellIs" priority="41" dxfId="0" operator="equal">
      <formula>0</formula>
    </cfRule>
  </conditionalFormatting>
  <conditionalFormatting sqref="BO11:BQ11 BI11:BK11 BY11:BZ11 CF11 CR11:CS11">
    <cfRule type="cellIs" priority="40" dxfId="0" operator="equal">
      <formula>0</formula>
    </cfRule>
  </conditionalFormatting>
  <conditionalFormatting sqref="BO12:BQ12 BI12:BK12 BY12:BZ12 CF12 CR12:CS12">
    <cfRule type="cellIs" priority="39" dxfId="0" operator="equal">
      <formula>0</formula>
    </cfRule>
  </conditionalFormatting>
  <conditionalFormatting sqref="BO13:BQ13 BI13:BK13 BY13:BZ13 CF13 CR13:CS13">
    <cfRule type="cellIs" priority="38" dxfId="0" operator="equal">
      <formula>0</formula>
    </cfRule>
  </conditionalFormatting>
  <conditionalFormatting sqref="BO14:BQ14 BI14:BK14 BY14:BZ14 CF14 CR14:CS14">
    <cfRule type="cellIs" priority="37" dxfId="0" operator="equal">
      <formula>0</formula>
    </cfRule>
  </conditionalFormatting>
  <conditionalFormatting sqref="BO15:BQ15 BI15:BK15 BY15:BZ15 CF15 CR15:CS15">
    <cfRule type="cellIs" priority="36" dxfId="0" operator="equal">
      <formula>0</formula>
    </cfRule>
  </conditionalFormatting>
  <conditionalFormatting sqref="BO16:BQ16 BI16:BK16 BY16:BZ16 CF16 CR16:CS16">
    <cfRule type="cellIs" priority="35" dxfId="0" operator="equal">
      <formula>0</formula>
    </cfRule>
  </conditionalFormatting>
  <conditionalFormatting sqref="BO17:BQ17 BI17:BK17 BY17:BZ17 CF17 CR17:CS17">
    <cfRule type="cellIs" priority="34" dxfId="0" operator="equal">
      <formula>0</formula>
    </cfRule>
  </conditionalFormatting>
  <conditionalFormatting sqref="BO18:BQ18 BI18:BK18 BY18:BZ18 CF18 CR18:CS18">
    <cfRule type="cellIs" priority="33" dxfId="0" operator="equal">
      <formula>0</formula>
    </cfRule>
  </conditionalFormatting>
  <conditionalFormatting sqref="BO19:BQ19 BI19:BK19 BY19:BZ19 CF19 CR19:CS19">
    <cfRule type="cellIs" priority="32" dxfId="0" operator="equal">
      <formula>0</formula>
    </cfRule>
  </conditionalFormatting>
  <conditionalFormatting sqref="BO20:BQ20 BI20:BK20 BY20:BZ20 CF20 CR20:CS20">
    <cfRule type="cellIs" priority="31" dxfId="0" operator="equal">
      <formula>0</formula>
    </cfRule>
  </conditionalFormatting>
  <conditionalFormatting sqref="BO21:BQ21 BI21:BK21 BY21:BZ21 CF21 CR21:CS21">
    <cfRule type="cellIs" priority="30" dxfId="0" operator="equal">
      <formula>0</formula>
    </cfRule>
  </conditionalFormatting>
  <conditionalFormatting sqref="BO22:BQ22 BI22:BK22 BY22:BZ22 CF22 CR22:CS22">
    <cfRule type="cellIs" priority="29" dxfId="0" operator="equal">
      <formula>0</formula>
    </cfRule>
  </conditionalFormatting>
  <conditionalFormatting sqref="BO23:BQ23 BI23:BK23 BY23:BZ23 CF23 CR23:CS23">
    <cfRule type="cellIs" priority="28" dxfId="0" operator="equal">
      <formula>0</formula>
    </cfRule>
  </conditionalFormatting>
  <conditionalFormatting sqref="BO24:BQ24 BI24:BK24 BY24:BZ24 CF24 CR24:CS24">
    <cfRule type="cellIs" priority="27" dxfId="0" operator="equal">
      <formula>0</formula>
    </cfRule>
  </conditionalFormatting>
  <conditionalFormatting sqref="BO25:BQ25 BI25:BK25 BY25:BZ25 CF25 CR25:CS25">
    <cfRule type="cellIs" priority="26" dxfId="0" operator="equal">
      <formula>0</formula>
    </cfRule>
  </conditionalFormatting>
  <conditionalFormatting sqref="BO26:BQ26 BI26:BK26 BY26:BZ26 CF26 CR26:CS26">
    <cfRule type="cellIs" priority="25" dxfId="0" operator="equal">
      <formula>0</formula>
    </cfRule>
  </conditionalFormatting>
  <conditionalFormatting sqref="BO27:BQ27 BI27:BK27 BY27:BZ27 CF27 CR27:CS27">
    <cfRule type="cellIs" priority="24" dxfId="0" operator="equal">
      <formula>0</formula>
    </cfRule>
  </conditionalFormatting>
  <conditionalFormatting sqref="BO28:BQ28 BI28:BK28 BY28:BZ28 CF28 CR28:CS28">
    <cfRule type="cellIs" priority="23" dxfId="0" operator="equal">
      <formula>0</formula>
    </cfRule>
  </conditionalFormatting>
  <conditionalFormatting sqref="BO29:BQ29 BI29:BK29 BY29:BZ29 CF29 CR29:CS29">
    <cfRule type="cellIs" priority="22" dxfId="0" operator="equal">
      <formula>0</formula>
    </cfRule>
  </conditionalFormatting>
  <conditionalFormatting sqref="BO30:BQ30 BI30:BK30 BY30:BZ30 CF30 CR30:CS30">
    <cfRule type="cellIs" priority="21" dxfId="0" operator="equal">
      <formula>0</formula>
    </cfRule>
  </conditionalFormatting>
  <conditionalFormatting sqref="BO31:BQ31 BI31:BK31 BY31:BZ31 CF31 CR31:CS31">
    <cfRule type="cellIs" priority="20" dxfId="0" operator="equal">
      <formula>0</formula>
    </cfRule>
  </conditionalFormatting>
  <conditionalFormatting sqref="BO32:BQ32 BI32:BK32 BY32:BZ32 CF32 CR32:CS32">
    <cfRule type="cellIs" priority="19" dxfId="0" operator="equal">
      <formula>0</formula>
    </cfRule>
  </conditionalFormatting>
  <conditionalFormatting sqref="BO33:BQ33 BI33:BK33 BY33:BZ33 CF33 CR33:CS33">
    <cfRule type="cellIs" priority="18" dxfId="0" operator="equal">
      <formula>0</formula>
    </cfRule>
  </conditionalFormatting>
  <conditionalFormatting sqref="BO34:BQ34 BI34:BK34 BY34:BZ34 CF34 CR34:CS34">
    <cfRule type="cellIs" priority="17" dxfId="0" operator="equal">
      <formula>0</formula>
    </cfRule>
  </conditionalFormatting>
  <conditionalFormatting sqref="BO35:BQ35 BI35:BK35 BY35:BZ35 CF35 CR35:CS35">
    <cfRule type="cellIs" priority="16" dxfId="0" operator="equal">
      <formula>0</formula>
    </cfRule>
  </conditionalFormatting>
  <conditionalFormatting sqref="BO36:BQ36 BI36:BK36 BY36:BZ36 CF36 CR36:CS36">
    <cfRule type="cellIs" priority="15" dxfId="0" operator="equal">
      <formula>0</formula>
    </cfRule>
  </conditionalFormatting>
  <conditionalFormatting sqref="BO37:BQ37 BI37:BK37 BY37:BZ37 CF37 CR37:CS37">
    <cfRule type="cellIs" priority="14" dxfId="0" operator="equal">
      <formula>0</formula>
    </cfRule>
  </conditionalFormatting>
  <conditionalFormatting sqref="BO38:BQ38 BI38:BK38 BY38:BZ38 CF38 CR38:CS38">
    <cfRule type="cellIs" priority="13" dxfId="0" operator="equal">
      <formula>0</formula>
    </cfRule>
  </conditionalFormatting>
  <conditionalFormatting sqref="BO39:BQ39 BI39:BK39 BY39:BZ39 CF39 CR39:CS39">
    <cfRule type="cellIs" priority="12" dxfId="0" operator="equal">
      <formula>0</formula>
    </cfRule>
  </conditionalFormatting>
  <conditionalFormatting sqref="BO40:BQ40 BI40:BK40 BY40:BZ40 CF40 CR40:CS40">
    <cfRule type="cellIs" priority="11" dxfId="0" operator="equal">
      <formula>0</formula>
    </cfRule>
  </conditionalFormatting>
  <conditionalFormatting sqref="BO41:BQ41 BI41:BK41 BY41:BZ41 CF41 CR41:CS41">
    <cfRule type="cellIs" priority="10" dxfId="0" operator="equal">
      <formula>0</formula>
    </cfRule>
  </conditionalFormatting>
  <conditionalFormatting sqref="BO42:BQ42 BI42:BK42 BY42:BZ42 CF42 CR42:CS42">
    <cfRule type="cellIs" priority="9" dxfId="0" operator="equal">
      <formula>0</formula>
    </cfRule>
  </conditionalFormatting>
  <conditionalFormatting sqref="BO43:BQ43 BI43:BK43 BY43:BZ43 CF43 CR43:CS43">
    <cfRule type="cellIs" priority="8" dxfId="0" operator="equal">
      <formula>0</formula>
    </cfRule>
  </conditionalFormatting>
  <conditionalFormatting sqref="BO44:BQ44 BI44:BK44 BY44:BZ44 CF44 CR44:CS44">
    <cfRule type="cellIs" priority="7" dxfId="0" operator="equal">
      <formula>0</formula>
    </cfRule>
  </conditionalFormatting>
  <conditionalFormatting sqref="BO45:BQ45 BI45:BK45 BY45:BZ45 CF45 CR45:CS45">
    <cfRule type="cellIs" priority="6" dxfId="0" operator="equal">
      <formula>0</formula>
    </cfRule>
  </conditionalFormatting>
  <conditionalFormatting sqref="BO46:BQ46 BI46:BK46 BY46:BZ46 CF46 CR46:CS46">
    <cfRule type="cellIs" priority="5" dxfId="0" operator="equal">
      <formula>0</formula>
    </cfRule>
  </conditionalFormatting>
  <conditionalFormatting sqref="BO47:BQ47 BI47:BK47 BY47:BZ47 CF47 CR47:CS47">
    <cfRule type="cellIs" priority="4" dxfId="0" operator="equal">
      <formula>0</formula>
    </cfRule>
  </conditionalFormatting>
  <conditionalFormatting sqref="BO48:BQ48 BI48:BK48 BY48:BZ48 CF48 CR48:CS48">
    <cfRule type="cellIs" priority="3" dxfId="0" operator="equal">
      <formula>0</formula>
    </cfRule>
  </conditionalFormatting>
  <conditionalFormatting sqref="BO49:BQ49 BI49:BK49 BY49:BZ49 CF49 CR49:CS49">
    <cfRule type="cellIs" priority="2" dxfId="0" operator="equal">
      <formula>0</formula>
    </cfRule>
  </conditionalFormatting>
  <conditionalFormatting sqref="BO50:BQ50 BI50:BK50 BY50:BZ50 CF50 CR50:CS50">
    <cfRule type="cellIs" priority="1" dxfId="0" operator="equal">
      <formula>0</formula>
    </cfRule>
  </conditionalFormatting>
  <printOptions gridLines="1" horizontalCentered="1"/>
  <pageMargins left="0.35433070866141736" right="0.2362204724409449" top="1.5748031496062993" bottom="0.4724409448818898" header="0.2362204724409449" footer="0.2362204724409449"/>
  <pageSetup fitToHeight="1" fitToWidth="1" horizontalDpi="300" verticalDpi="300" orientation="landscape" paperSize="9" scale="58" r:id="rId2"/>
  <headerFooter alignWithMargins="0">
    <oddHeader xml:space="preserve">&amp;L&amp;T
&amp;C&amp;"Aharoni,Standaard"&amp;20&amp;G&amp;"Arial,Standaard"&amp;14&amp;U
Old Timer&amp;R&amp;D
wedstrijdleider: Opdenakker Rudiger 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Eddy</cp:lastModifiedBy>
  <dcterms:created xsi:type="dcterms:W3CDTF">2011-09-18T07:43:07Z</dcterms:created>
  <dcterms:modified xsi:type="dcterms:W3CDTF">2011-09-27T16:05:40Z</dcterms:modified>
  <cp:category/>
  <cp:version/>
  <cp:contentType/>
  <cp:contentStatus/>
</cp:coreProperties>
</file>